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2"/>
  </bookViews>
  <sheets>
    <sheet name="ТУРИЗМ" sheetId="3" r:id="rId1"/>
    <sheet name="ГРАНД-ТУРИЗМ" sheetId="6" r:id="rId2"/>
    <sheet name="СПОРТ" sheetId="4" r:id="rId3"/>
    <sheet name="Перехват" sheetId="2" r:id="rId4"/>
    <sheet name="Захват Охранников " sheetId="5" r:id="rId5"/>
  </sheets>
  <calcPr calcId="124519"/>
</workbook>
</file>

<file path=xl/calcChain.xml><?xml version="1.0" encoding="utf-8"?>
<calcChain xmlns="http://schemas.openxmlformats.org/spreadsheetml/2006/main">
  <c r="AC7" i="6"/>
  <c r="AC12"/>
  <c r="X12"/>
  <c r="X7"/>
  <c r="AC6"/>
  <c r="X6"/>
  <c r="AC9"/>
  <c r="X9"/>
  <c r="AC8"/>
  <c r="X8"/>
  <c r="AC11"/>
  <c r="X11"/>
  <c r="AC10"/>
  <c r="X10"/>
  <c r="X9" i="3"/>
  <c r="X8"/>
  <c r="X10"/>
  <c r="X7"/>
  <c r="S9"/>
  <c r="S7"/>
  <c r="S10"/>
  <c r="S8"/>
  <c r="X6"/>
  <c r="S6"/>
  <c r="X5"/>
  <c r="S5"/>
  <c r="AC7" i="4"/>
  <c r="AC6"/>
  <c r="AC8"/>
  <c r="AC9"/>
  <c r="AC5"/>
  <c r="X7"/>
  <c r="X6"/>
  <c r="X8"/>
  <c r="X9"/>
  <c r="X5"/>
  <c r="H4" i="5"/>
  <c r="H5"/>
  <c r="H6"/>
  <c r="H7"/>
  <c r="H8"/>
  <c r="H9"/>
  <c r="H10"/>
  <c r="H11"/>
  <c r="H12"/>
  <c r="H13"/>
  <c r="H14"/>
  <c r="H15"/>
  <c r="H16"/>
  <c r="H17"/>
  <c r="H18"/>
  <c r="H19"/>
  <c r="H20"/>
  <c r="H3"/>
  <c r="H17" i="2"/>
  <c r="H14"/>
  <c r="H13"/>
  <c r="H12"/>
  <c r="H3"/>
  <c r="H4"/>
  <c r="H5"/>
  <c r="H6"/>
  <c r="H7"/>
  <c r="H8"/>
  <c r="H9"/>
  <c r="H10"/>
  <c r="H11"/>
  <c r="H15"/>
  <c r="H16"/>
  <c r="H18"/>
  <c r="H19"/>
  <c r="H20"/>
</calcChain>
</file>

<file path=xl/sharedStrings.xml><?xml version="1.0" encoding="utf-8"?>
<sst xmlns="http://schemas.openxmlformats.org/spreadsheetml/2006/main" count="160" uniqueCount="90">
  <si>
    <t>Номер</t>
  </si>
  <si>
    <t>ПИЛОТ</t>
  </si>
  <si>
    <t>ШТУРМАН</t>
  </si>
  <si>
    <t>Косоротов Алексей</t>
  </si>
  <si>
    <t>Иван Чурюмов</t>
  </si>
  <si>
    <t>Саватеев Игорь</t>
  </si>
  <si>
    <t>СТАРТ</t>
  </si>
  <si>
    <t>ФИНИШ</t>
  </si>
  <si>
    <t>ВРЕМЯ</t>
  </si>
  <si>
    <t>ПЕРЕХВАТ</t>
  </si>
  <si>
    <t>ШТРАФ</t>
  </si>
  <si>
    <t>БАЛЛЫ</t>
  </si>
  <si>
    <t>ШТРАФ ПО ВРЕМЕНИ</t>
  </si>
  <si>
    <t>МЕСТО</t>
  </si>
  <si>
    <t xml:space="preserve">Андреев Денис </t>
  </si>
  <si>
    <t>Клопов Александр</t>
  </si>
  <si>
    <t>Якутова Марина</t>
  </si>
  <si>
    <t>Аккуратов Виктор</t>
  </si>
  <si>
    <t>Синицына Анна</t>
  </si>
  <si>
    <t>Дузинская Екатерина</t>
  </si>
  <si>
    <t xml:space="preserve">Рэйляну Максим </t>
  </si>
  <si>
    <t>Аккуратова Анастасия</t>
  </si>
  <si>
    <t>КОЛ-ВО</t>
  </si>
  <si>
    <t>Камнев Андрей</t>
  </si>
  <si>
    <t>Камнева Анна</t>
  </si>
  <si>
    <t>Уютов Роман</t>
  </si>
  <si>
    <t>Кузнецов Дмитрий</t>
  </si>
  <si>
    <t>КОНТРОЛЬНЫЕ ТОЧКИ</t>
  </si>
  <si>
    <t>КТ01</t>
  </si>
  <si>
    <t>КТ02</t>
  </si>
  <si>
    <t>КТ03</t>
  </si>
  <si>
    <t>КТ04</t>
  </si>
  <si>
    <t>КТ05</t>
  </si>
  <si>
    <t>КТ06</t>
  </si>
  <si>
    <t>КТ07</t>
  </si>
  <si>
    <t>КТ08</t>
  </si>
  <si>
    <t>КТ09</t>
  </si>
  <si>
    <t>КТ10</t>
  </si>
  <si>
    <t>КТ11</t>
  </si>
  <si>
    <t>КТ12</t>
  </si>
  <si>
    <t>23:33 / 23:57</t>
  </si>
  <si>
    <t>20:56 / 23:42</t>
  </si>
  <si>
    <t>23:42 / 00:29</t>
  </si>
  <si>
    <t>21:03 / 00:37</t>
  </si>
  <si>
    <t>21:17 / 22:23</t>
  </si>
  <si>
    <t>22:38 / 23:58</t>
  </si>
  <si>
    <t>21:44 / 22:57</t>
  </si>
  <si>
    <t>21:49 / 21:59 / 22:11 / 00:58</t>
  </si>
  <si>
    <t>21:33 / 21:48</t>
  </si>
  <si>
    <t>21:40 / 21:57</t>
  </si>
  <si>
    <t>21:47 / 22:02 / 22:40</t>
  </si>
  <si>
    <t>22:23 / 23:02</t>
  </si>
  <si>
    <t>21:37 / 00:38</t>
  </si>
  <si>
    <t>22:05 / 23:15</t>
  </si>
  <si>
    <t>22:12 / 23:16</t>
  </si>
  <si>
    <t>Михайлов Павел</t>
  </si>
  <si>
    <t>Михайлова Оксана</t>
  </si>
  <si>
    <t>Пшонкина Светлана</t>
  </si>
  <si>
    <t xml:space="preserve">Ивкина Светлана  </t>
  </si>
  <si>
    <t>Ивкин Петр</t>
  </si>
  <si>
    <t>КТ13</t>
  </si>
  <si>
    <t>КТ14</t>
  </si>
  <si>
    <t>КТ15</t>
  </si>
  <si>
    <t>КТ16</t>
  </si>
  <si>
    <t>ЗАХВАТ</t>
  </si>
  <si>
    <t>КОД ДЕЗАКТИВАЦИИ</t>
  </si>
  <si>
    <t>КОД УНИЧТОЖЕНИЯ ЛАБОРАТОРИИ</t>
  </si>
  <si>
    <t>ДОПОЛНИТЕЛЬНЫЕ КТ</t>
  </si>
  <si>
    <t>Елшин Константин</t>
  </si>
  <si>
    <t>Елшина Елена</t>
  </si>
  <si>
    <t>Галямина Ирина</t>
  </si>
  <si>
    <t>Артамонова Екатерина</t>
  </si>
  <si>
    <t xml:space="preserve">Червяков Роман </t>
  </si>
  <si>
    <t xml:space="preserve">Кухарчик Светлана </t>
  </si>
  <si>
    <t xml:space="preserve">Зайцева Оксана </t>
  </si>
  <si>
    <t>Хумоян Джамал</t>
  </si>
  <si>
    <t>Сумарокова Ольга</t>
  </si>
  <si>
    <t xml:space="preserve">Алферова Ольга </t>
  </si>
  <si>
    <t xml:space="preserve">Андреев Сергей </t>
  </si>
  <si>
    <t>Андреева Ирина</t>
  </si>
  <si>
    <t xml:space="preserve">Степанов Александр </t>
  </si>
  <si>
    <t>Савинова Мария</t>
  </si>
  <si>
    <t xml:space="preserve">Пазычев Дмитрий </t>
  </si>
  <si>
    <t>Медвецкова Варвара</t>
  </si>
  <si>
    <t>УС</t>
  </si>
  <si>
    <t>ПОФИГИСТ</t>
  </si>
  <si>
    <t>ПАДЛЫЧ</t>
  </si>
  <si>
    <t>БАРРАКУДА</t>
  </si>
  <si>
    <t>ЦИНИК</t>
  </si>
  <si>
    <t>Баллы</t>
  </si>
</sst>
</file>

<file path=xl/styles.xml><?xml version="1.0" encoding="utf-8"?>
<styleSheet xmlns="http://schemas.openxmlformats.org/spreadsheetml/2006/main">
  <numFmts count="1">
    <numFmt numFmtId="164" formatCode="h:mm;@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0" fillId="0" borderId="2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20" fontId="6" fillId="0" borderId="15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20" fontId="6" fillId="0" borderId="16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7" fillId="3" borderId="12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8" fillId="3" borderId="14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0" fillId="0" borderId="0" xfId="0" applyNumberFormat="1" applyFont="1" applyAlignment="1">
      <alignment horizontal="left"/>
    </xf>
    <xf numFmtId="2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5" borderId="28" xfId="0" applyNumberFormat="1" applyFont="1" applyFill="1" applyBorder="1" applyAlignment="1">
      <alignment horizontal="center" vertical="center"/>
    </xf>
    <xf numFmtId="0" fontId="3" fillId="5" borderId="29" xfId="0" applyNumberFormat="1" applyFont="1" applyFill="1" applyBorder="1" applyAlignment="1">
      <alignment horizontal="center" vertical="center"/>
    </xf>
    <xf numFmtId="0" fontId="3" fillId="5" borderId="30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1" fillId="4" borderId="21" xfId="0" applyNumberFormat="1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3" fillId="2" borderId="23" xfId="0" applyNumberFormat="1" applyFont="1" applyFill="1" applyBorder="1" applyAlignment="1">
      <alignment horizontal="center" vertical="center"/>
    </xf>
    <xf numFmtId="0" fontId="3" fillId="5" borderId="40" xfId="0" applyNumberFormat="1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 wrapText="1"/>
    </xf>
    <xf numFmtId="0" fontId="4" fillId="7" borderId="35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vertical="center" wrapText="1"/>
    </xf>
    <xf numFmtId="20" fontId="0" fillId="0" borderId="0" xfId="0" applyNumberFormat="1" applyAlignment="1"/>
    <xf numFmtId="0" fontId="6" fillId="0" borderId="46" xfId="0" applyNumberFormat="1" applyFont="1" applyBorder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center" vertical="center"/>
    </xf>
    <xf numFmtId="0" fontId="4" fillId="8" borderId="49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4" fillId="11" borderId="41" xfId="0" applyFont="1" applyFill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center" vertical="center"/>
    </xf>
    <xf numFmtId="0" fontId="0" fillId="0" borderId="51" xfId="0" applyNumberFormat="1" applyFont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 vertical="center"/>
    </xf>
    <xf numFmtId="0" fontId="0" fillId="0" borderId="53" xfId="0" applyNumberFormat="1" applyFont="1" applyBorder="1" applyAlignment="1">
      <alignment horizontal="center" vertical="center"/>
    </xf>
    <xf numFmtId="0" fontId="0" fillId="0" borderId="54" xfId="0" applyNumberFormat="1" applyFont="1" applyBorder="1" applyAlignment="1">
      <alignment horizontal="center" vertical="center"/>
    </xf>
    <xf numFmtId="0" fontId="0" fillId="0" borderId="55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>
      <alignment horizontal="center" vertical="center"/>
    </xf>
    <xf numFmtId="0" fontId="3" fillId="5" borderId="21" xfId="0" applyNumberFormat="1" applyFont="1" applyFill="1" applyBorder="1" applyAlignment="1">
      <alignment vertical="center"/>
    </xf>
    <xf numFmtId="0" fontId="3" fillId="5" borderId="22" xfId="0" applyNumberFormat="1" applyFont="1" applyFill="1" applyBorder="1" applyAlignment="1">
      <alignment vertical="center"/>
    </xf>
    <xf numFmtId="0" fontId="3" fillId="5" borderId="23" xfId="0" applyNumberFormat="1" applyFont="1" applyFill="1" applyBorder="1" applyAlignment="1">
      <alignment vertical="center"/>
    </xf>
    <xf numFmtId="0" fontId="11" fillId="3" borderId="13" xfId="0" applyNumberFormat="1" applyFont="1" applyFill="1" applyBorder="1" applyAlignment="1">
      <alignment horizontal="center" vertical="center"/>
    </xf>
    <xf numFmtId="0" fontId="0" fillId="0" borderId="56" xfId="0" applyNumberFormat="1" applyFont="1" applyBorder="1" applyAlignment="1">
      <alignment horizontal="center" vertical="center"/>
    </xf>
    <xf numFmtId="0" fontId="0" fillId="0" borderId="57" xfId="0" applyNumberFormat="1" applyFont="1" applyBorder="1" applyAlignment="1">
      <alignment horizontal="center" vertical="center"/>
    </xf>
    <xf numFmtId="0" fontId="0" fillId="0" borderId="58" xfId="0" applyNumberFormat="1" applyFont="1" applyBorder="1" applyAlignment="1">
      <alignment horizontal="center" vertical="center"/>
    </xf>
    <xf numFmtId="0" fontId="0" fillId="0" borderId="59" xfId="0" applyNumberFormat="1" applyFont="1" applyBorder="1" applyAlignment="1">
      <alignment horizontal="center" vertical="center"/>
    </xf>
    <xf numFmtId="0" fontId="0" fillId="0" borderId="60" xfId="0" applyNumberFormat="1" applyFon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20" fontId="6" fillId="0" borderId="61" xfId="0" applyNumberFormat="1" applyFont="1" applyBorder="1" applyAlignment="1">
      <alignment horizontal="center" vertical="center"/>
    </xf>
    <xf numFmtId="164" fontId="6" fillId="0" borderId="62" xfId="0" applyNumberFormat="1" applyFont="1" applyBorder="1" applyAlignment="1">
      <alignment horizontal="center" vertical="center"/>
    </xf>
    <xf numFmtId="0" fontId="6" fillId="0" borderId="63" xfId="0" applyNumberFormat="1" applyFont="1" applyBorder="1" applyAlignment="1">
      <alignment horizontal="center" vertical="center"/>
    </xf>
    <xf numFmtId="0" fontId="6" fillId="0" borderId="61" xfId="0" applyNumberFormat="1" applyFont="1" applyBorder="1" applyAlignment="1">
      <alignment horizontal="center" vertical="center"/>
    </xf>
    <xf numFmtId="0" fontId="6" fillId="0" borderId="62" xfId="0" applyNumberFormat="1" applyFont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vertical="center" wrapText="1"/>
    </xf>
    <xf numFmtId="0" fontId="9" fillId="6" borderId="66" xfId="0" applyFont="1" applyFill="1" applyBorder="1" applyAlignment="1">
      <alignment vertical="center" wrapText="1"/>
    </xf>
    <xf numFmtId="0" fontId="9" fillId="6" borderId="67" xfId="0" applyFont="1" applyFill="1" applyBorder="1" applyAlignment="1">
      <alignment vertical="center" wrapText="1"/>
    </xf>
    <xf numFmtId="0" fontId="3" fillId="5" borderId="69" xfId="0" applyNumberFormat="1" applyFont="1" applyFill="1" applyBorder="1" applyAlignment="1">
      <alignment horizontal="center" vertical="center"/>
    </xf>
    <xf numFmtId="0" fontId="0" fillId="0" borderId="70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0" fontId="0" fillId="0" borderId="72" xfId="0" applyNumberFormat="1" applyFont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7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62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20" fontId="6" fillId="0" borderId="62" xfId="0" applyNumberFormat="1" applyFont="1" applyBorder="1" applyAlignment="1">
      <alignment horizontal="center" vertical="center"/>
    </xf>
    <xf numFmtId="0" fontId="0" fillId="0" borderId="74" xfId="0" applyNumberFormat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11" fillId="3" borderId="63" xfId="0" applyNumberFormat="1" applyFont="1" applyFill="1" applyBorder="1" applyAlignment="1">
      <alignment horizontal="center" vertical="center"/>
    </xf>
    <xf numFmtId="0" fontId="0" fillId="0" borderId="68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164" fontId="6" fillId="0" borderId="73" xfId="0" applyNumberFormat="1" applyFont="1" applyBorder="1" applyAlignment="1">
      <alignment horizontal="center" vertical="center"/>
    </xf>
    <xf numFmtId="0" fontId="11" fillId="3" borderId="47" xfId="0" applyNumberFormat="1" applyFont="1" applyFill="1" applyBorder="1" applyAlignment="1">
      <alignment horizontal="center" vertical="center"/>
    </xf>
    <xf numFmtId="164" fontId="6" fillId="0" borderId="74" xfId="0" applyNumberFormat="1" applyFont="1" applyBorder="1" applyAlignment="1">
      <alignment horizontal="center" vertical="center"/>
    </xf>
    <xf numFmtId="0" fontId="8" fillId="3" borderId="48" xfId="0" applyNumberFormat="1" applyFont="1" applyFill="1" applyBorder="1" applyAlignment="1">
      <alignment horizontal="center" vertical="center"/>
    </xf>
    <xf numFmtId="0" fontId="0" fillId="0" borderId="64" xfId="0" applyNumberFormat="1" applyFont="1" applyBorder="1" applyAlignment="1">
      <alignment horizontal="center" vertical="center"/>
    </xf>
    <xf numFmtId="0" fontId="9" fillId="6" borderId="75" xfId="0" applyFont="1" applyFill="1" applyBorder="1" applyAlignment="1">
      <alignment vertical="center" wrapText="1"/>
    </xf>
    <xf numFmtId="0" fontId="9" fillId="6" borderId="76" xfId="0" applyFont="1" applyFill="1" applyBorder="1" applyAlignment="1">
      <alignment vertical="center" wrapText="1"/>
    </xf>
    <xf numFmtId="0" fontId="9" fillId="6" borderId="77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9" fillId="6" borderId="55" xfId="0" applyFont="1" applyFill="1" applyBorder="1" applyAlignment="1">
      <alignment vertical="center" wrapText="1"/>
    </xf>
    <xf numFmtId="0" fontId="9" fillId="6" borderId="64" xfId="0" applyFont="1" applyFill="1" applyBorder="1" applyAlignment="1">
      <alignment vertical="center" wrapText="1"/>
    </xf>
    <xf numFmtId="0" fontId="9" fillId="6" borderId="78" xfId="0" applyFont="1" applyFill="1" applyBorder="1" applyAlignment="1">
      <alignment vertical="center" wrapText="1"/>
    </xf>
    <xf numFmtId="0" fontId="0" fillId="0" borderId="79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4" fillId="11" borderId="31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11" borderId="44" xfId="0" applyFont="1" applyFill="1" applyBorder="1" applyAlignment="1">
      <alignment horizontal="center" vertical="center" wrapText="1"/>
    </xf>
    <xf numFmtId="0" fontId="3" fillId="5" borderId="20" xfId="0" applyNumberFormat="1" applyFont="1" applyFill="1" applyBorder="1" applyAlignment="1">
      <alignment horizontal="center" vertical="center"/>
    </xf>
    <xf numFmtId="0" fontId="3" fillId="5" borderId="50" xfId="0" applyNumberFormat="1" applyFont="1" applyFill="1" applyBorder="1" applyAlignment="1">
      <alignment horizontal="center" vertical="center"/>
    </xf>
    <xf numFmtId="0" fontId="3" fillId="9" borderId="24" xfId="0" applyNumberFormat="1" applyFont="1" applyFill="1" applyBorder="1" applyAlignment="1">
      <alignment horizontal="center" vertical="center" textRotation="90" wrapText="1"/>
    </xf>
    <xf numFmtId="0" fontId="0" fillId="9" borderId="38" xfId="0" applyFill="1" applyBorder="1" applyAlignment="1">
      <alignment horizontal="center" vertical="center" textRotation="90" wrapText="1"/>
    </xf>
    <xf numFmtId="0" fontId="0" fillId="9" borderId="39" xfId="0" applyFill="1" applyBorder="1" applyAlignment="1">
      <alignment horizontal="center" vertical="center" textRotation="90" wrapText="1"/>
    </xf>
    <xf numFmtId="0" fontId="3" fillId="9" borderId="20" xfId="0" applyNumberFormat="1" applyFont="1" applyFill="1" applyBorder="1" applyAlignment="1">
      <alignment horizontal="center" vertical="center" textRotation="90" wrapText="1"/>
    </xf>
    <xf numFmtId="0" fontId="0" fillId="9" borderId="41" xfId="0" applyFill="1" applyBorder="1" applyAlignment="1">
      <alignment horizontal="center" vertical="center" textRotation="90" wrapText="1"/>
    </xf>
    <xf numFmtId="0" fontId="0" fillId="9" borderId="37" xfId="0" applyFill="1" applyBorder="1" applyAlignment="1">
      <alignment horizontal="center" vertical="center" textRotation="90" wrapText="1"/>
    </xf>
    <xf numFmtId="0" fontId="3" fillId="10" borderId="24" xfId="0" applyNumberFormat="1" applyFont="1" applyFill="1" applyBorder="1" applyAlignment="1">
      <alignment horizontal="center" vertical="center" textRotation="90" wrapText="1"/>
    </xf>
    <xf numFmtId="0" fontId="0" fillId="10" borderId="38" xfId="0" applyFill="1" applyBorder="1" applyAlignment="1">
      <alignment horizontal="center" vertical="center" textRotation="90" wrapText="1"/>
    </xf>
    <xf numFmtId="0" fontId="0" fillId="10" borderId="39" xfId="0" applyFill="1" applyBorder="1" applyAlignment="1">
      <alignment horizontal="center" vertical="center" textRotation="90" wrapText="1"/>
    </xf>
    <xf numFmtId="0" fontId="0" fillId="9" borderId="42" xfId="0" applyFill="1" applyBorder="1" applyAlignment="1">
      <alignment horizontal="center" vertical="center" textRotation="90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12" fillId="0" borderId="61" xfId="0" applyNumberFormat="1" applyFont="1" applyBorder="1" applyAlignment="1">
      <alignment horizontal="center" vertical="center"/>
    </xf>
    <xf numFmtId="0" fontId="12" fillId="0" borderId="19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12" fillId="0" borderId="73" xfId="0" applyNumberFormat="1" applyFont="1" applyBorder="1" applyAlignment="1">
      <alignment horizontal="center" vertical="center"/>
    </xf>
    <xf numFmtId="0" fontId="12" fillId="0" borderId="7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U5" sqref="U5:U10"/>
    </sheetView>
  </sheetViews>
  <sheetFormatPr defaultRowHeight="15"/>
  <cols>
    <col min="1" max="1" width="7" style="2" customWidth="1"/>
    <col min="2" max="2" width="26" style="7" customWidth="1"/>
    <col min="3" max="3" width="25.28515625" style="7" customWidth="1"/>
    <col min="4" max="15" width="6.140625" style="1" customWidth="1"/>
    <col min="16" max="16" width="6.28515625" style="1" customWidth="1"/>
    <col min="17" max="24" width="11.140625" style="1" customWidth="1"/>
    <col min="25" max="25" width="8" style="2" customWidth="1"/>
    <col min="26" max="27" width="9.140625" style="2"/>
    <col min="28" max="28" width="0.28515625" style="2" customWidth="1"/>
    <col min="29" max="16384" width="9.140625" style="2"/>
  </cols>
  <sheetData>
    <row r="1" spans="1:28" ht="15.75" thickBot="1"/>
    <row r="2" spans="1:28" ht="51.75" customHeight="1" thickBot="1">
      <c r="P2" s="150" t="s">
        <v>65</v>
      </c>
      <c r="R2" s="143">
        <v>0.99930555555555556</v>
      </c>
      <c r="S2" s="143">
        <v>6.9444444444444447E-4</v>
      </c>
    </row>
    <row r="3" spans="1:28" ht="24.75" customHeight="1" thickBot="1">
      <c r="D3" s="148" t="s">
        <v>27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1"/>
    </row>
    <row r="4" spans="1:28" ht="24.75" customHeight="1" thickBot="1">
      <c r="A4" s="45" t="s">
        <v>0</v>
      </c>
      <c r="B4" s="46" t="s">
        <v>1</v>
      </c>
      <c r="C4" s="26" t="s">
        <v>2</v>
      </c>
      <c r="D4" s="47" t="s">
        <v>28</v>
      </c>
      <c r="E4" s="48" t="s">
        <v>29</v>
      </c>
      <c r="F4" s="48" t="s">
        <v>30</v>
      </c>
      <c r="G4" s="48" t="s">
        <v>31</v>
      </c>
      <c r="H4" s="48" t="s">
        <v>32</v>
      </c>
      <c r="I4" s="49" t="s">
        <v>33</v>
      </c>
      <c r="J4" s="47" t="s">
        <v>34</v>
      </c>
      <c r="K4" s="48" t="s">
        <v>35</v>
      </c>
      <c r="L4" s="48" t="s">
        <v>36</v>
      </c>
      <c r="M4" s="48" t="s">
        <v>37</v>
      </c>
      <c r="N4" s="56" t="s">
        <v>38</v>
      </c>
      <c r="O4" s="113" t="s">
        <v>39</v>
      </c>
      <c r="P4" s="152"/>
      <c r="Q4" s="50" t="s">
        <v>6</v>
      </c>
      <c r="R4" s="51" t="s">
        <v>7</v>
      </c>
      <c r="S4" s="27" t="s">
        <v>8</v>
      </c>
      <c r="T4" s="52" t="s">
        <v>12</v>
      </c>
      <c r="U4" s="53" t="s">
        <v>64</v>
      </c>
      <c r="V4" s="53" t="s">
        <v>9</v>
      </c>
      <c r="W4" s="54" t="s">
        <v>10</v>
      </c>
      <c r="X4" s="123" t="s">
        <v>11</v>
      </c>
      <c r="Y4" s="6" t="s">
        <v>0</v>
      </c>
      <c r="Z4" s="51" t="s">
        <v>13</v>
      </c>
    </row>
    <row r="5" spans="1:28" ht="20.100000000000001" customHeight="1">
      <c r="A5" s="75">
        <v>6</v>
      </c>
      <c r="B5" s="65" t="s">
        <v>23</v>
      </c>
      <c r="C5" s="134" t="s">
        <v>24</v>
      </c>
      <c r="D5" s="35">
        <v>20</v>
      </c>
      <c r="E5" s="33">
        <v>20</v>
      </c>
      <c r="F5" s="33">
        <v>20</v>
      </c>
      <c r="G5" s="33">
        <v>20</v>
      </c>
      <c r="H5" s="33">
        <v>20</v>
      </c>
      <c r="I5" s="34">
        <v>20</v>
      </c>
      <c r="J5" s="35">
        <v>20</v>
      </c>
      <c r="K5" s="33">
        <v>20</v>
      </c>
      <c r="L5" s="33">
        <v>20</v>
      </c>
      <c r="M5" s="33">
        <v>20</v>
      </c>
      <c r="N5" s="33">
        <v>20</v>
      </c>
      <c r="O5" s="34">
        <v>20</v>
      </c>
      <c r="P5" s="117">
        <v>100</v>
      </c>
      <c r="Q5" s="29">
        <v>0.84305555555555556</v>
      </c>
      <c r="R5" s="30">
        <v>4.7916666666666663E-2</v>
      </c>
      <c r="S5" s="31">
        <f t="shared" ref="S5:S10" si="0">$R$2-Q5+R5+$S$2</f>
        <v>0.2048611111111111</v>
      </c>
      <c r="T5" s="13"/>
      <c r="U5" s="169">
        <v>100</v>
      </c>
      <c r="V5" s="164">
        <v>20</v>
      </c>
      <c r="W5" s="13"/>
      <c r="X5" s="13">
        <f t="shared" ref="X5:X10" si="1">SUM(D5:P5)+U5-V5-W5-T5</f>
        <v>420</v>
      </c>
      <c r="Y5" s="75">
        <v>6</v>
      </c>
      <c r="Z5" s="124">
        <v>1</v>
      </c>
      <c r="AB5" s="68">
        <v>6.9444444444444447E-4</v>
      </c>
    </row>
    <row r="6" spans="1:28" ht="20.100000000000001" customHeight="1">
      <c r="A6" s="57">
        <v>15</v>
      </c>
      <c r="B6" s="60" t="s">
        <v>68</v>
      </c>
      <c r="C6" s="135" t="s">
        <v>69</v>
      </c>
      <c r="D6" s="38">
        <v>20</v>
      </c>
      <c r="E6" s="36">
        <v>20</v>
      </c>
      <c r="F6" s="36">
        <v>20</v>
      </c>
      <c r="G6" s="36">
        <v>20</v>
      </c>
      <c r="H6" s="36">
        <v>20</v>
      </c>
      <c r="I6" s="37">
        <v>20</v>
      </c>
      <c r="J6" s="38">
        <v>20</v>
      </c>
      <c r="K6" s="36">
        <v>20</v>
      </c>
      <c r="L6" s="36">
        <v>20</v>
      </c>
      <c r="M6" s="36">
        <v>20</v>
      </c>
      <c r="N6" s="36">
        <v>20</v>
      </c>
      <c r="O6" s="37">
        <v>20</v>
      </c>
      <c r="P6" s="118">
        <v>100</v>
      </c>
      <c r="Q6" s="10">
        <v>0.83472222222222225</v>
      </c>
      <c r="R6" s="15">
        <v>5.0694444444444452E-2</v>
      </c>
      <c r="S6" s="12">
        <f t="shared" si="0"/>
        <v>0.2159722222222222</v>
      </c>
      <c r="T6" s="11"/>
      <c r="U6" s="170">
        <v>40</v>
      </c>
      <c r="V6" s="165">
        <v>10</v>
      </c>
      <c r="W6" s="11"/>
      <c r="X6" s="11">
        <f t="shared" si="1"/>
        <v>370</v>
      </c>
      <c r="Y6" s="57">
        <v>15</v>
      </c>
      <c r="Z6" s="125">
        <v>2</v>
      </c>
      <c r="AB6" s="68">
        <v>0.99930555555555556</v>
      </c>
    </row>
    <row r="7" spans="1:28" ht="20.100000000000001" customHeight="1">
      <c r="A7" s="57">
        <v>306</v>
      </c>
      <c r="B7" s="60" t="s">
        <v>21</v>
      </c>
      <c r="C7" s="135" t="s">
        <v>17</v>
      </c>
      <c r="D7" s="38">
        <v>20</v>
      </c>
      <c r="E7" s="36">
        <v>20</v>
      </c>
      <c r="F7" s="36">
        <v>20</v>
      </c>
      <c r="G7" s="36">
        <v>20</v>
      </c>
      <c r="H7" s="36">
        <v>20</v>
      </c>
      <c r="I7" s="37">
        <v>20</v>
      </c>
      <c r="J7" s="38">
        <v>20</v>
      </c>
      <c r="K7" s="36">
        <v>20</v>
      </c>
      <c r="L7" s="36">
        <v>20</v>
      </c>
      <c r="M7" s="36">
        <v>20</v>
      </c>
      <c r="N7" s="36">
        <v>20</v>
      </c>
      <c r="O7" s="37">
        <v>20</v>
      </c>
      <c r="P7" s="118">
        <v>100</v>
      </c>
      <c r="Q7" s="10">
        <v>0.83819444444444446</v>
      </c>
      <c r="R7" s="15">
        <v>8.5416666666666655E-2</v>
      </c>
      <c r="S7" s="12">
        <f t="shared" si="0"/>
        <v>0.24722222222222218</v>
      </c>
      <c r="T7" s="11"/>
      <c r="U7" s="170">
        <v>40</v>
      </c>
      <c r="V7" s="165">
        <v>40</v>
      </c>
      <c r="W7" s="11"/>
      <c r="X7" s="11">
        <f t="shared" si="1"/>
        <v>340</v>
      </c>
      <c r="Y7" s="57">
        <v>306</v>
      </c>
      <c r="Z7" s="125">
        <v>3</v>
      </c>
      <c r="AB7" s="68"/>
    </row>
    <row r="8" spans="1:28" ht="20.100000000000001" customHeight="1">
      <c r="A8" s="58">
        <v>23</v>
      </c>
      <c r="B8" s="61" t="s">
        <v>70</v>
      </c>
      <c r="C8" s="136" t="s">
        <v>71</v>
      </c>
      <c r="D8" s="94">
        <v>20</v>
      </c>
      <c r="E8" s="95">
        <v>20</v>
      </c>
      <c r="F8" s="95">
        <v>20</v>
      </c>
      <c r="G8" s="95">
        <v>20</v>
      </c>
      <c r="H8" s="95">
        <v>20</v>
      </c>
      <c r="I8" s="96">
        <v>20</v>
      </c>
      <c r="J8" s="94">
        <v>20</v>
      </c>
      <c r="K8" s="95">
        <v>20</v>
      </c>
      <c r="L8" s="95">
        <v>20</v>
      </c>
      <c r="M8" s="95">
        <v>20</v>
      </c>
      <c r="N8" s="95">
        <v>20</v>
      </c>
      <c r="O8" s="96">
        <v>20</v>
      </c>
      <c r="P8" s="119">
        <v>100</v>
      </c>
      <c r="Q8" s="100">
        <v>0.83680555555555547</v>
      </c>
      <c r="R8" s="121">
        <v>8.6805555555555566E-2</v>
      </c>
      <c r="S8" s="129">
        <f t="shared" si="0"/>
        <v>0.25000000000000011</v>
      </c>
      <c r="T8" s="104"/>
      <c r="U8" s="171">
        <v>60</v>
      </c>
      <c r="V8" s="167">
        <v>60</v>
      </c>
      <c r="W8" s="104"/>
      <c r="X8" s="11">
        <f t="shared" si="1"/>
        <v>340</v>
      </c>
      <c r="Y8" s="58">
        <v>23</v>
      </c>
      <c r="Z8" s="126">
        <v>4</v>
      </c>
    </row>
    <row r="9" spans="1:28" ht="20.100000000000001" customHeight="1">
      <c r="A9" s="59">
        <v>444</v>
      </c>
      <c r="B9" s="62" t="s">
        <v>74</v>
      </c>
      <c r="C9" s="137" t="s">
        <v>75</v>
      </c>
      <c r="D9" s="39">
        <v>20</v>
      </c>
      <c r="E9" s="40">
        <v>20</v>
      </c>
      <c r="F9" s="40">
        <v>20</v>
      </c>
      <c r="G9" s="40">
        <v>20</v>
      </c>
      <c r="H9" s="40">
        <v>20</v>
      </c>
      <c r="I9" s="40">
        <v>20</v>
      </c>
      <c r="J9" s="40">
        <v>20</v>
      </c>
      <c r="K9" s="40">
        <v>20</v>
      </c>
      <c r="L9" s="40">
        <v>20</v>
      </c>
      <c r="M9" s="40">
        <v>20</v>
      </c>
      <c r="N9" s="40">
        <v>20</v>
      </c>
      <c r="O9" s="44">
        <v>20</v>
      </c>
      <c r="P9" s="118">
        <v>100</v>
      </c>
      <c r="Q9" s="10">
        <v>0.83750000000000002</v>
      </c>
      <c r="R9" s="15">
        <v>0.11180555555555556</v>
      </c>
      <c r="S9" s="12">
        <f t="shared" si="0"/>
        <v>0.27430555555555552</v>
      </c>
      <c r="T9" s="11">
        <v>40</v>
      </c>
      <c r="U9" s="170">
        <v>20</v>
      </c>
      <c r="V9" s="167">
        <v>0</v>
      </c>
      <c r="W9" s="11"/>
      <c r="X9" s="11">
        <f t="shared" si="1"/>
        <v>320</v>
      </c>
      <c r="Y9" s="59">
        <v>444</v>
      </c>
      <c r="Z9" s="130">
        <v>5</v>
      </c>
    </row>
    <row r="10" spans="1:28" ht="20.100000000000001" customHeight="1" thickBot="1">
      <c r="A10" s="138">
        <v>299</v>
      </c>
      <c r="B10" s="139" t="s">
        <v>72</v>
      </c>
      <c r="C10" s="140" t="s">
        <v>73</v>
      </c>
      <c r="D10" s="87">
        <v>20</v>
      </c>
      <c r="E10" s="88">
        <v>20</v>
      </c>
      <c r="F10" s="88">
        <v>20</v>
      </c>
      <c r="G10" s="88">
        <v>20</v>
      </c>
      <c r="H10" s="88">
        <v>20</v>
      </c>
      <c r="I10" s="88">
        <v>20</v>
      </c>
      <c r="J10" s="88">
        <v>20</v>
      </c>
      <c r="K10" s="88">
        <v>20</v>
      </c>
      <c r="L10" s="88">
        <v>20</v>
      </c>
      <c r="M10" s="88">
        <v>20</v>
      </c>
      <c r="N10" s="88">
        <v>20</v>
      </c>
      <c r="O10" s="133">
        <v>20</v>
      </c>
      <c r="P10" s="120">
        <v>100</v>
      </c>
      <c r="Q10" s="16">
        <v>0.83611111111111114</v>
      </c>
      <c r="R10" s="128">
        <v>8.1944444444444445E-2</v>
      </c>
      <c r="S10" s="131">
        <f t="shared" si="0"/>
        <v>0.24583333333333329</v>
      </c>
      <c r="T10" s="17"/>
      <c r="U10" s="172">
        <v>20</v>
      </c>
      <c r="V10" s="166">
        <v>50</v>
      </c>
      <c r="W10" s="17"/>
      <c r="X10" s="17">
        <f t="shared" si="1"/>
        <v>310</v>
      </c>
      <c r="Y10" s="138">
        <v>299</v>
      </c>
      <c r="Z10" s="132">
        <v>6</v>
      </c>
    </row>
  </sheetData>
  <sortState ref="A5:Y10">
    <sortCondition descending="1" ref="X5:X10"/>
    <sortCondition ref="S5:S10"/>
  </sortState>
  <mergeCells count="2">
    <mergeCell ref="D3:O3"/>
    <mergeCell ref="P2:P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3"/>
  <sheetViews>
    <sheetView topLeftCell="A2" workbookViewId="0">
      <pane xSplit="1" ySplit="4" topLeftCell="M6" activePane="bottomRight" state="frozen"/>
      <selection activeCell="A2" sqref="A2"/>
      <selection pane="topRight" activeCell="B2" sqref="B2"/>
      <selection pane="bottomLeft" activeCell="A5" sqref="A5"/>
      <selection pane="bottomRight" activeCell="Z6" sqref="Z6:Z12"/>
    </sheetView>
  </sheetViews>
  <sheetFormatPr defaultRowHeight="15"/>
  <cols>
    <col min="1" max="1" width="7" style="2" customWidth="1"/>
    <col min="2" max="2" width="22.28515625" style="7" customWidth="1"/>
    <col min="3" max="3" width="21.42578125" style="7" customWidth="1"/>
    <col min="4" max="19" width="6.140625" style="1" customWidth="1"/>
    <col min="20" max="20" width="8.85546875" style="1" customWidth="1"/>
    <col min="21" max="21" width="9.7109375" style="1" customWidth="1"/>
    <col min="22" max="29" width="11.7109375" style="1" customWidth="1"/>
    <col min="30" max="30" width="8" style="2" customWidth="1"/>
    <col min="31" max="32" width="9.140625" style="2"/>
    <col min="33" max="33" width="0.28515625" style="2" customWidth="1"/>
    <col min="34" max="16384" width="9.140625" style="2"/>
  </cols>
  <sheetData>
    <row r="1" spans="1:33" ht="15.75" customHeight="1"/>
    <row r="2" spans="1:33" ht="15.75" customHeight="1" thickBot="1"/>
    <row r="3" spans="1:33" ht="50.25" customHeight="1" thickBot="1">
      <c r="T3" s="153" t="s">
        <v>65</v>
      </c>
      <c r="U3" s="156" t="s">
        <v>66</v>
      </c>
      <c r="W3" s="143">
        <v>0.99930555555555556</v>
      </c>
      <c r="X3" s="143">
        <v>6.9444444444444447E-4</v>
      </c>
    </row>
    <row r="4" spans="1:33" ht="24.75" customHeight="1" thickBot="1">
      <c r="D4" s="148" t="s">
        <v>27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90" t="s">
        <v>67</v>
      </c>
      <c r="Q4" s="91"/>
      <c r="R4" s="91"/>
      <c r="S4" s="92"/>
      <c r="T4" s="154"/>
      <c r="U4" s="157"/>
    </row>
    <row r="5" spans="1:33" ht="30.75" customHeight="1" thickBot="1">
      <c r="A5" s="45" t="s">
        <v>0</v>
      </c>
      <c r="B5" s="46" t="s">
        <v>1</v>
      </c>
      <c r="C5" s="105" t="s">
        <v>2</v>
      </c>
      <c r="D5" s="47" t="s">
        <v>28</v>
      </c>
      <c r="E5" s="48" t="s">
        <v>29</v>
      </c>
      <c r="F5" s="48" t="s">
        <v>30</v>
      </c>
      <c r="G5" s="48" t="s">
        <v>31</v>
      </c>
      <c r="H5" s="48" t="s">
        <v>32</v>
      </c>
      <c r="I5" s="49" t="s">
        <v>33</v>
      </c>
      <c r="J5" s="109" t="s">
        <v>34</v>
      </c>
      <c r="K5" s="48" t="s">
        <v>35</v>
      </c>
      <c r="L5" s="48" t="s">
        <v>36</v>
      </c>
      <c r="M5" s="48" t="s">
        <v>37</v>
      </c>
      <c r="N5" s="56" t="s">
        <v>38</v>
      </c>
      <c r="O5" s="77" t="s">
        <v>39</v>
      </c>
      <c r="P5" s="47" t="s">
        <v>60</v>
      </c>
      <c r="Q5" s="48" t="s">
        <v>61</v>
      </c>
      <c r="R5" s="48" t="s">
        <v>62</v>
      </c>
      <c r="S5" s="83" t="s">
        <v>63</v>
      </c>
      <c r="T5" s="155"/>
      <c r="U5" s="158"/>
      <c r="V5" s="50" t="s">
        <v>6</v>
      </c>
      <c r="W5" s="51" t="s">
        <v>7</v>
      </c>
      <c r="X5" s="27" t="s">
        <v>8</v>
      </c>
      <c r="Y5" s="52" t="s">
        <v>12</v>
      </c>
      <c r="Z5" s="53" t="s">
        <v>64</v>
      </c>
      <c r="AA5" s="54" t="s">
        <v>9</v>
      </c>
      <c r="AB5" s="53" t="s">
        <v>10</v>
      </c>
      <c r="AC5" s="27" t="s">
        <v>11</v>
      </c>
      <c r="AD5" s="6" t="s">
        <v>0</v>
      </c>
      <c r="AE5" s="55" t="s">
        <v>13</v>
      </c>
    </row>
    <row r="6" spans="1:33" ht="20.100000000000001" customHeight="1">
      <c r="A6" s="144">
        <v>906</v>
      </c>
      <c r="B6" s="65" t="s">
        <v>25</v>
      </c>
      <c r="C6" s="106" t="s">
        <v>26</v>
      </c>
      <c r="D6" s="35">
        <v>20</v>
      </c>
      <c r="E6" s="33">
        <v>20</v>
      </c>
      <c r="F6" s="33">
        <v>20</v>
      </c>
      <c r="G6" s="33">
        <v>20</v>
      </c>
      <c r="H6" s="33">
        <v>20</v>
      </c>
      <c r="I6" s="34">
        <v>20</v>
      </c>
      <c r="J6" s="110">
        <v>20</v>
      </c>
      <c r="K6" s="33">
        <v>20</v>
      </c>
      <c r="L6" s="33">
        <v>20</v>
      </c>
      <c r="M6" s="33">
        <v>20</v>
      </c>
      <c r="N6" s="33">
        <v>20</v>
      </c>
      <c r="O6" s="84">
        <v>20</v>
      </c>
      <c r="P6" s="38">
        <v>20</v>
      </c>
      <c r="Q6" s="36">
        <v>20</v>
      </c>
      <c r="R6" s="36">
        <v>20</v>
      </c>
      <c r="S6" s="86">
        <v>20</v>
      </c>
      <c r="T6" s="114">
        <v>100</v>
      </c>
      <c r="U6" s="28">
        <v>100</v>
      </c>
      <c r="V6" s="29">
        <v>0.84236111111111101</v>
      </c>
      <c r="W6" s="29">
        <v>8.3333333333333329E-2</v>
      </c>
      <c r="X6" s="72">
        <f t="shared" ref="X6:X12" si="0">$W$3-V6+W6+$X$3</f>
        <v>0.24097222222222231</v>
      </c>
      <c r="Y6" s="69"/>
      <c r="Z6" s="161">
        <v>100</v>
      </c>
      <c r="AA6" s="164"/>
      <c r="AB6" s="32"/>
      <c r="AC6" s="13">
        <f t="shared" ref="AC6:AC12" si="1">SUM(D6:U6)+Z6-AA6-AB6-Y6</f>
        <v>620</v>
      </c>
      <c r="AD6" s="144">
        <v>906</v>
      </c>
      <c r="AE6" s="19">
        <v>1</v>
      </c>
      <c r="AG6" s="68">
        <v>6.9444444444444447E-4</v>
      </c>
    </row>
    <row r="7" spans="1:33" ht="20.100000000000001" customHeight="1">
      <c r="A7" s="145">
        <v>222</v>
      </c>
      <c r="B7" s="60" t="s">
        <v>80</v>
      </c>
      <c r="C7" s="107" t="s">
        <v>81</v>
      </c>
      <c r="D7" s="38">
        <v>20</v>
      </c>
      <c r="E7" s="36">
        <v>20</v>
      </c>
      <c r="F7" s="36">
        <v>20</v>
      </c>
      <c r="G7" s="36">
        <v>20</v>
      </c>
      <c r="H7" s="36">
        <v>20</v>
      </c>
      <c r="I7" s="37">
        <v>20</v>
      </c>
      <c r="J7" s="111">
        <v>20</v>
      </c>
      <c r="K7" s="36">
        <v>20</v>
      </c>
      <c r="L7" s="36">
        <v>20</v>
      </c>
      <c r="M7" s="36">
        <v>20</v>
      </c>
      <c r="N7" s="36">
        <v>20</v>
      </c>
      <c r="O7" s="84">
        <v>20</v>
      </c>
      <c r="P7" s="39">
        <v>20</v>
      </c>
      <c r="Q7" s="40">
        <v>20</v>
      </c>
      <c r="R7" s="40">
        <v>20</v>
      </c>
      <c r="S7" s="86">
        <v>20</v>
      </c>
      <c r="T7" s="115">
        <v>100</v>
      </c>
      <c r="U7" s="8">
        <v>100</v>
      </c>
      <c r="V7" s="10">
        <v>0.84166666666666667</v>
      </c>
      <c r="W7" s="10">
        <v>7.013888888888889E-2</v>
      </c>
      <c r="X7" s="73">
        <f t="shared" si="0"/>
        <v>0.22847222222222222</v>
      </c>
      <c r="Y7" s="70"/>
      <c r="Z7" s="162">
        <v>80</v>
      </c>
      <c r="AA7" s="165">
        <v>10</v>
      </c>
      <c r="AB7" s="14"/>
      <c r="AC7" s="11">
        <f t="shared" si="1"/>
        <v>590</v>
      </c>
      <c r="AD7" s="145">
        <v>222</v>
      </c>
      <c r="AE7" s="20">
        <v>2</v>
      </c>
      <c r="AG7" s="68">
        <v>0.99930555555555556</v>
      </c>
    </row>
    <row r="8" spans="1:33" ht="20.100000000000001" customHeight="1">
      <c r="A8" s="145">
        <v>22</v>
      </c>
      <c r="B8" s="60" t="s">
        <v>78</v>
      </c>
      <c r="C8" s="107" t="s">
        <v>79</v>
      </c>
      <c r="D8" s="38">
        <v>20</v>
      </c>
      <c r="E8" s="36">
        <v>20</v>
      </c>
      <c r="F8" s="36">
        <v>20</v>
      </c>
      <c r="G8" s="36">
        <v>20</v>
      </c>
      <c r="H8" s="36">
        <v>20</v>
      </c>
      <c r="I8" s="37">
        <v>20</v>
      </c>
      <c r="J8" s="111">
        <v>20</v>
      </c>
      <c r="K8" s="36">
        <v>20</v>
      </c>
      <c r="L8" s="36">
        <v>20</v>
      </c>
      <c r="M8" s="36">
        <v>20</v>
      </c>
      <c r="N8" s="36">
        <v>20</v>
      </c>
      <c r="O8" s="84">
        <v>20</v>
      </c>
      <c r="P8" s="39">
        <v>20</v>
      </c>
      <c r="Q8" s="40">
        <v>20</v>
      </c>
      <c r="R8" s="40">
        <v>20</v>
      </c>
      <c r="S8" s="86">
        <v>20</v>
      </c>
      <c r="T8" s="115">
        <v>100</v>
      </c>
      <c r="U8" s="8">
        <v>100</v>
      </c>
      <c r="V8" s="10">
        <v>0.84375</v>
      </c>
      <c r="W8" s="10">
        <v>9.4444444444444442E-2</v>
      </c>
      <c r="X8" s="73">
        <f t="shared" si="0"/>
        <v>0.25069444444444444</v>
      </c>
      <c r="Y8" s="70">
        <v>10</v>
      </c>
      <c r="Z8" s="162">
        <v>80</v>
      </c>
      <c r="AA8" s="165">
        <v>40</v>
      </c>
      <c r="AB8" s="14"/>
      <c r="AC8" s="11">
        <f t="shared" si="1"/>
        <v>550</v>
      </c>
      <c r="AD8" s="145">
        <v>22</v>
      </c>
      <c r="AE8" s="20">
        <v>3</v>
      </c>
      <c r="AG8" s="68"/>
    </row>
    <row r="9" spans="1:33" ht="20.100000000000001" customHeight="1">
      <c r="A9" s="145">
        <v>27</v>
      </c>
      <c r="B9" s="60" t="s">
        <v>15</v>
      </c>
      <c r="C9" s="107" t="s">
        <v>19</v>
      </c>
      <c r="D9" s="38">
        <v>20</v>
      </c>
      <c r="E9" s="36">
        <v>20</v>
      </c>
      <c r="F9" s="36">
        <v>20</v>
      </c>
      <c r="G9" s="36">
        <v>20</v>
      </c>
      <c r="H9" s="36">
        <v>20</v>
      </c>
      <c r="I9" s="37">
        <v>20</v>
      </c>
      <c r="J9" s="111">
        <v>20</v>
      </c>
      <c r="K9" s="36">
        <v>20</v>
      </c>
      <c r="L9" s="36">
        <v>20</v>
      </c>
      <c r="M9" s="36">
        <v>20</v>
      </c>
      <c r="N9" s="36">
        <v>20</v>
      </c>
      <c r="O9" s="84">
        <v>20</v>
      </c>
      <c r="P9" s="39">
        <v>20</v>
      </c>
      <c r="Q9" s="40">
        <v>20</v>
      </c>
      <c r="R9" s="40">
        <v>20</v>
      </c>
      <c r="S9" s="86">
        <v>20</v>
      </c>
      <c r="T9" s="115">
        <v>100</v>
      </c>
      <c r="U9" s="8">
        <v>100</v>
      </c>
      <c r="V9" s="10">
        <v>0.83958333333333324</v>
      </c>
      <c r="W9" s="10">
        <v>9.930555555555555E-2</v>
      </c>
      <c r="X9" s="73">
        <f t="shared" si="0"/>
        <v>0.2597222222222223</v>
      </c>
      <c r="Y9" s="70">
        <v>20</v>
      </c>
      <c r="Z9" s="162">
        <v>60</v>
      </c>
      <c r="AA9" s="165">
        <v>40</v>
      </c>
      <c r="AB9" s="14"/>
      <c r="AC9" s="11">
        <f t="shared" si="1"/>
        <v>520</v>
      </c>
      <c r="AD9" s="145">
        <v>27</v>
      </c>
      <c r="AE9" s="93">
        <v>4</v>
      </c>
    </row>
    <row r="10" spans="1:33" ht="20.100000000000001" customHeight="1">
      <c r="A10" s="146">
        <v>2</v>
      </c>
      <c r="B10" s="61" t="s">
        <v>14</v>
      </c>
      <c r="C10" s="108" t="s">
        <v>18</v>
      </c>
      <c r="D10" s="39">
        <v>20</v>
      </c>
      <c r="E10" s="40">
        <v>20</v>
      </c>
      <c r="F10" s="40">
        <v>20</v>
      </c>
      <c r="G10" s="40">
        <v>20</v>
      </c>
      <c r="H10" s="40">
        <v>20</v>
      </c>
      <c r="I10" s="44">
        <v>20</v>
      </c>
      <c r="J10" s="112">
        <v>20</v>
      </c>
      <c r="K10" s="40">
        <v>20</v>
      </c>
      <c r="L10" s="40">
        <v>20</v>
      </c>
      <c r="M10" s="40">
        <v>20</v>
      </c>
      <c r="N10" s="40">
        <v>20</v>
      </c>
      <c r="O10" s="127">
        <v>20</v>
      </c>
      <c r="P10" s="97">
        <v>20</v>
      </c>
      <c r="Q10" s="98">
        <v>20</v>
      </c>
      <c r="R10" s="98">
        <v>20</v>
      </c>
      <c r="S10" s="44">
        <v>20</v>
      </c>
      <c r="T10" s="116">
        <v>100</v>
      </c>
      <c r="U10" s="99">
        <v>100</v>
      </c>
      <c r="V10" s="100">
        <v>0.84722222222222221</v>
      </c>
      <c r="W10" s="100">
        <v>0.125</v>
      </c>
      <c r="X10" s="101">
        <f t="shared" si="0"/>
        <v>0.27777777777777779</v>
      </c>
      <c r="Y10" s="102">
        <v>40</v>
      </c>
      <c r="Z10" s="168">
        <v>20</v>
      </c>
      <c r="AA10" s="167"/>
      <c r="AB10" s="103"/>
      <c r="AC10" s="11">
        <f t="shared" si="1"/>
        <v>500</v>
      </c>
      <c r="AD10" s="146">
        <v>2</v>
      </c>
      <c r="AE10" s="93">
        <v>5</v>
      </c>
    </row>
    <row r="11" spans="1:33" ht="20.100000000000001" customHeight="1">
      <c r="A11" s="146">
        <v>4</v>
      </c>
      <c r="B11" s="61" t="s">
        <v>76</v>
      </c>
      <c r="C11" s="108" t="s">
        <v>77</v>
      </c>
      <c r="D11" s="39">
        <v>20</v>
      </c>
      <c r="E11" s="40">
        <v>20</v>
      </c>
      <c r="F11" s="40">
        <v>20</v>
      </c>
      <c r="G11" s="40">
        <v>20</v>
      </c>
      <c r="H11" s="40">
        <v>20</v>
      </c>
      <c r="I11" s="44">
        <v>20</v>
      </c>
      <c r="J11" s="112">
        <v>20</v>
      </c>
      <c r="K11" s="40">
        <v>20</v>
      </c>
      <c r="L11" s="40">
        <v>20</v>
      </c>
      <c r="M11" s="40">
        <v>20</v>
      </c>
      <c r="N11" s="40">
        <v>20</v>
      </c>
      <c r="O11" s="127">
        <v>20</v>
      </c>
      <c r="P11" s="97">
        <v>20</v>
      </c>
      <c r="Q11" s="98">
        <v>20</v>
      </c>
      <c r="R11" s="98">
        <v>20</v>
      </c>
      <c r="S11" s="44">
        <v>20</v>
      </c>
      <c r="T11" s="116">
        <v>100</v>
      </c>
      <c r="U11" s="99">
        <v>100</v>
      </c>
      <c r="V11" s="100">
        <v>0.84027777777777779</v>
      </c>
      <c r="W11" s="100">
        <v>0.125</v>
      </c>
      <c r="X11" s="101">
        <f t="shared" si="0"/>
        <v>0.28472222222222221</v>
      </c>
      <c r="Y11" s="102">
        <v>50</v>
      </c>
      <c r="Z11" s="168">
        <v>20</v>
      </c>
      <c r="AA11" s="167">
        <v>10</v>
      </c>
      <c r="AB11" s="103"/>
      <c r="AC11" s="11">
        <f t="shared" si="1"/>
        <v>480</v>
      </c>
      <c r="AD11" s="146">
        <v>4</v>
      </c>
      <c r="AE11" s="93">
        <v>6</v>
      </c>
    </row>
    <row r="12" spans="1:33" ht="20.100000000000001" customHeight="1" thickBot="1">
      <c r="A12" s="147">
        <v>404</v>
      </c>
      <c r="B12" s="67" t="s">
        <v>82</v>
      </c>
      <c r="C12" s="141" t="s">
        <v>83</v>
      </c>
      <c r="D12" s="43">
        <v>20</v>
      </c>
      <c r="E12" s="41">
        <v>20</v>
      </c>
      <c r="F12" s="41">
        <v>20</v>
      </c>
      <c r="G12" s="41">
        <v>20</v>
      </c>
      <c r="H12" s="41">
        <v>20</v>
      </c>
      <c r="I12" s="42">
        <v>20</v>
      </c>
      <c r="J12" s="142">
        <v>20</v>
      </c>
      <c r="K12" s="41">
        <v>20</v>
      </c>
      <c r="L12" s="41">
        <v>20</v>
      </c>
      <c r="M12" s="41">
        <v>20</v>
      </c>
      <c r="N12" s="41">
        <v>20</v>
      </c>
      <c r="O12" s="85">
        <v>20</v>
      </c>
      <c r="P12" s="87"/>
      <c r="Q12" s="88"/>
      <c r="R12" s="88"/>
      <c r="S12" s="133">
        <v>20</v>
      </c>
      <c r="T12" s="122">
        <v>100</v>
      </c>
      <c r="U12" s="9">
        <v>100</v>
      </c>
      <c r="V12" s="16">
        <v>0.83888888888888891</v>
      </c>
      <c r="W12" s="16">
        <v>6.7361111111111108E-2</v>
      </c>
      <c r="X12" s="74">
        <f t="shared" si="0"/>
        <v>0.22847222222222219</v>
      </c>
      <c r="Y12" s="71"/>
      <c r="Z12" s="163">
        <v>20</v>
      </c>
      <c r="AA12" s="166">
        <v>20</v>
      </c>
      <c r="AB12" s="18"/>
      <c r="AC12" s="17">
        <f t="shared" si="1"/>
        <v>460</v>
      </c>
      <c r="AD12" s="147">
        <v>404</v>
      </c>
      <c r="AE12" s="93">
        <v>7</v>
      </c>
    </row>
    <row r="13" spans="1:33">
      <c r="A13" s="22"/>
      <c r="B13" s="23"/>
    </row>
  </sheetData>
  <sortState ref="A5:AD11">
    <sortCondition descending="1" ref="AC5:AC11"/>
    <sortCondition ref="X5:X11"/>
  </sortState>
  <mergeCells count="3">
    <mergeCell ref="T3:T5"/>
    <mergeCell ref="U3:U5"/>
    <mergeCell ref="D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B15" sqref="AB15"/>
    </sheetView>
  </sheetViews>
  <sheetFormatPr defaultRowHeight="15"/>
  <cols>
    <col min="1" max="1" width="7" style="2" customWidth="1"/>
    <col min="2" max="2" width="22.28515625" style="7" customWidth="1"/>
    <col min="3" max="3" width="21.42578125" style="7" customWidth="1"/>
    <col min="4" max="19" width="6.140625" style="1" customWidth="1"/>
    <col min="20" max="20" width="8.85546875" style="1" customWidth="1"/>
    <col min="21" max="21" width="9.7109375" style="1" customWidth="1"/>
    <col min="22" max="22" width="12.85546875" style="1" customWidth="1"/>
    <col min="23" max="23" width="11.140625" style="1" customWidth="1"/>
    <col min="24" max="25" width="11.5703125" style="1" customWidth="1"/>
    <col min="26" max="26" width="12.140625" style="1" customWidth="1"/>
    <col min="27" max="27" width="12" style="1" customWidth="1"/>
    <col min="28" max="28" width="12.140625" style="1" customWidth="1"/>
    <col min="29" max="29" width="11.7109375" style="1" customWidth="1"/>
    <col min="30" max="30" width="8" style="2" customWidth="1"/>
    <col min="31" max="32" width="9.140625" style="2"/>
    <col min="33" max="33" width="0.28515625" style="2" customWidth="1"/>
    <col min="34" max="16384" width="9.140625" style="2"/>
  </cols>
  <sheetData>
    <row r="1" spans="1:33" ht="15.75" customHeight="1" thickBot="1"/>
    <row r="2" spans="1:33" ht="47.25" customHeight="1" thickBot="1">
      <c r="T2" s="153" t="s">
        <v>65</v>
      </c>
      <c r="U2" s="156" t="s">
        <v>66</v>
      </c>
      <c r="W2" s="143">
        <v>0.99930555555555556</v>
      </c>
      <c r="X2" s="143">
        <v>6.9444444444444447E-4</v>
      </c>
    </row>
    <row r="3" spans="1:33" ht="24.75" customHeight="1" thickBot="1">
      <c r="D3" s="148" t="s">
        <v>27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90" t="s">
        <v>67</v>
      </c>
      <c r="Q3" s="91"/>
      <c r="R3" s="91"/>
      <c r="S3" s="92"/>
      <c r="T3" s="154"/>
      <c r="U3" s="157"/>
    </row>
    <row r="4" spans="1:33" ht="30.75" customHeight="1" thickBot="1">
      <c r="A4" s="45" t="s">
        <v>0</v>
      </c>
      <c r="B4" s="46" t="s">
        <v>1</v>
      </c>
      <c r="C4" s="26" t="s">
        <v>2</v>
      </c>
      <c r="D4" s="47" t="s">
        <v>28</v>
      </c>
      <c r="E4" s="48" t="s">
        <v>29</v>
      </c>
      <c r="F4" s="48" t="s">
        <v>30</v>
      </c>
      <c r="G4" s="48" t="s">
        <v>31</v>
      </c>
      <c r="H4" s="48" t="s">
        <v>32</v>
      </c>
      <c r="I4" s="49" t="s">
        <v>33</v>
      </c>
      <c r="J4" s="47" t="s">
        <v>34</v>
      </c>
      <c r="K4" s="48" t="s">
        <v>35</v>
      </c>
      <c r="L4" s="48" t="s">
        <v>36</v>
      </c>
      <c r="M4" s="48" t="s">
        <v>37</v>
      </c>
      <c r="N4" s="56" t="s">
        <v>38</v>
      </c>
      <c r="O4" s="77" t="s">
        <v>39</v>
      </c>
      <c r="P4" s="47" t="s">
        <v>60</v>
      </c>
      <c r="Q4" s="48" t="s">
        <v>61</v>
      </c>
      <c r="R4" s="48" t="s">
        <v>62</v>
      </c>
      <c r="S4" s="83" t="s">
        <v>63</v>
      </c>
      <c r="T4" s="159"/>
      <c r="U4" s="158"/>
      <c r="V4" s="50" t="s">
        <v>6</v>
      </c>
      <c r="W4" s="51" t="s">
        <v>7</v>
      </c>
      <c r="X4" s="27" t="s">
        <v>8</v>
      </c>
      <c r="Y4" s="52" t="s">
        <v>12</v>
      </c>
      <c r="Z4" s="53" t="s">
        <v>64</v>
      </c>
      <c r="AA4" s="54" t="s">
        <v>9</v>
      </c>
      <c r="AB4" s="53" t="s">
        <v>10</v>
      </c>
      <c r="AC4" s="27" t="s">
        <v>11</v>
      </c>
      <c r="AD4" s="6" t="s">
        <v>0</v>
      </c>
      <c r="AE4" s="55" t="s">
        <v>13</v>
      </c>
    </row>
    <row r="5" spans="1:33" ht="20.100000000000001" customHeight="1">
      <c r="A5" s="64">
        <v>179</v>
      </c>
      <c r="B5" s="65" t="s">
        <v>16</v>
      </c>
      <c r="C5" s="65" t="s">
        <v>20</v>
      </c>
      <c r="D5" s="35">
        <v>20</v>
      </c>
      <c r="E5" s="33">
        <v>20</v>
      </c>
      <c r="F5" s="33">
        <v>20</v>
      </c>
      <c r="G5" s="33">
        <v>20</v>
      </c>
      <c r="H5" s="33">
        <v>20</v>
      </c>
      <c r="I5" s="34">
        <v>20</v>
      </c>
      <c r="J5" s="35">
        <v>20</v>
      </c>
      <c r="K5" s="33">
        <v>20</v>
      </c>
      <c r="L5" s="33">
        <v>20</v>
      </c>
      <c r="M5" s="33">
        <v>20</v>
      </c>
      <c r="N5" s="33">
        <v>20</v>
      </c>
      <c r="O5" s="84">
        <v>20</v>
      </c>
      <c r="P5" s="38">
        <v>20</v>
      </c>
      <c r="Q5" s="36">
        <v>20</v>
      </c>
      <c r="R5" s="36">
        <v>20</v>
      </c>
      <c r="S5" s="86">
        <v>20</v>
      </c>
      <c r="T5" s="28">
        <v>100</v>
      </c>
      <c r="U5" s="28"/>
      <c r="V5" s="29">
        <v>0.83333333333333337</v>
      </c>
      <c r="W5" s="29">
        <v>8.2638888888888887E-2</v>
      </c>
      <c r="X5" s="72">
        <f>$W$2-V5+W5+$X$2</f>
        <v>0.2493055555555555</v>
      </c>
      <c r="Y5" s="69"/>
      <c r="Z5" s="161">
        <v>140</v>
      </c>
      <c r="AA5" s="164"/>
      <c r="AB5" s="32"/>
      <c r="AC5" s="13">
        <f>SUM(D5:U5)+Z5-AA5-AB5-Y5</f>
        <v>560</v>
      </c>
      <c r="AD5" s="64">
        <v>179</v>
      </c>
      <c r="AE5" s="19">
        <v>1</v>
      </c>
      <c r="AG5" s="68">
        <v>6.9444444444444447E-4</v>
      </c>
    </row>
    <row r="6" spans="1:33" ht="20.100000000000001" customHeight="1">
      <c r="A6" s="63">
        <v>8</v>
      </c>
      <c r="B6" s="60" t="s">
        <v>57</v>
      </c>
      <c r="C6" s="60" t="s">
        <v>3</v>
      </c>
      <c r="D6" s="38">
        <v>20</v>
      </c>
      <c r="E6" s="36">
        <v>20</v>
      </c>
      <c r="F6" s="36">
        <v>20</v>
      </c>
      <c r="G6" s="36">
        <v>20</v>
      </c>
      <c r="H6" s="36">
        <v>20</v>
      </c>
      <c r="I6" s="37">
        <v>20</v>
      </c>
      <c r="J6" s="38">
        <v>20</v>
      </c>
      <c r="K6" s="36">
        <v>20</v>
      </c>
      <c r="L6" s="36">
        <v>20</v>
      </c>
      <c r="M6" s="36">
        <v>20</v>
      </c>
      <c r="N6" s="36">
        <v>20</v>
      </c>
      <c r="O6" s="84">
        <v>20</v>
      </c>
      <c r="P6" s="39">
        <v>20</v>
      </c>
      <c r="Q6" s="40">
        <v>20</v>
      </c>
      <c r="R6" s="40">
        <v>20</v>
      </c>
      <c r="S6" s="86">
        <v>20</v>
      </c>
      <c r="T6" s="8">
        <v>100</v>
      </c>
      <c r="U6" s="8">
        <v>100</v>
      </c>
      <c r="V6" s="10">
        <v>0.8340277777777777</v>
      </c>
      <c r="W6" s="10">
        <v>9.5138888888888884E-2</v>
      </c>
      <c r="X6" s="73">
        <f>$W$2-V6+W6+$X$2</f>
        <v>0.26111111111111118</v>
      </c>
      <c r="Y6" s="70">
        <v>20</v>
      </c>
      <c r="Z6" s="162">
        <v>80</v>
      </c>
      <c r="AA6" s="165">
        <v>20</v>
      </c>
      <c r="AB6" s="14"/>
      <c r="AC6" s="11">
        <f>SUM(D6:U6)+Z6-AA6-AB6-Y6</f>
        <v>560</v>
      </c>
      <c r="AD6" s="63">
        <v>8</v>
      </c>
      <c r="AE6" s="20">
        <v>2</v>
      </c>
      <c r="AG6" s="68">
        <v>0.99930555555555556</v>
      </c>
    </row>
    <row r="7" spans="1:33" ht="20.100000000000001" customHeight="1">
      <c r="A7" s="63">
        <v>329</v>
      </c>
      <c r="B7" s="60" t="s">
        <v>55</v>
      </c>
      <c r="C7" s="60" t="s">
        <v>56</v>
      </c>
      <c r="D7" s="38">
        <v>20</v>
      </c>
      <c r="E7" s="36">
        <v>20</v>
      </c>
      <c r="F7" s="36">
        <v>20</v>
      </c>
      <c r="G7" s="36">
        <v>20</v>
      </c>
      <c r="H7" s="36">
        <v>20</v>
      </c>
      <c r="I7" s="37">
        <v>20</v>
      </c>
      <c r="J7" s="38">
        <v>20</v>
      </c>
      <c r="K7" s="36">
        <v>20</v>
      </c>
      <c r="L7" s="36">
        <v>20</v>
      </c>
      <c r="M7" s="36">
        <v>20</v>
      </c>
      <c r="N7" s="36">
        <v>20</v>
      </c>
      <c r="O7" s="84">
        <v>20</v>
      </c>
      <c r="P7" s="39"/>
      <c r="Q7" s="40"/>
      <c r="R7" s="40">
        <v>20</v>
      </c>
      <c r="S7" s="86"/>
      <c r="T7" s="8">
        <v>100</v>
      </c>
      <c r="U7" s="8">
        <v>100</v>
      </c>
      <c r="V7" s="10">
        <v>0.8354166666666667</v>
      </c>
      <c r="W7" s="10">
        <v>9.9999999999999992E-2</v>
      </c>
      <c r="X7" s="73">
        <f>$W$2-V7+W7+$X$2</f>
        <v>0.26458333333333328</v>
      </c>
      <c r="Y7" s="70">
        <v>30</v>
      </c>
      <c r="Z7" s="162">
        <v>60</v>
      </c>
      <c r="AA7" s="165"/>
      <c r="AB7" s="14"/>
      <c r="AC7" s="11">
        <f>SUM(D7:U7)+Z7-AA7-AB7-Y7</f>
        <v>490</v>
      </c>
      <c r="AD7" s="63">
        <v>329</v>
      </c>
      <c r="AE7" s="20">
        <v>3</v>
      </c>
      <c r="AG7" s="68"/>
    </row>
    <row r="8" spans="1:33" ht="20.100000000000001" customHeight="1">
      <c r="A8" s="63">
        <v>100</v>
      </c>
      <c r="B8" s="60" t="s">
        <v>4</v>
      </c>
      <c r="C8" s="60" t="s">
        <v>5</v>
      </c>
      <c r="D8" s="38">
        <v>20</v>
      </c>
      <c r="E8" s="36">
        <v>20</v>
      </c>
      <c r="F8" s="36">
        <v>20</v>
      </c>
      <c r="G8" s="36">
        <v>20</v>
      </c>
      <c r="H8" s="36">
        <v>20</v>
      </c>
      <c r="I8" s="37">
        <v>20</v>
      </c>
      <c r="J8" s="38">
        <v>20</v>
      </c>
      <c r="K8" s="36">
        <v>20</v>
      </c>
      <c r="L8" s="36">
        <v>20</v>
      </c>
      <c r="M8" s="36">
        <v>20</v>
      </c>
      <c r="N8" s="36">
        <v>20</v>
      </c>
      <c r="O8" s="84">
        <v>20</v>
      </c>
      <c r="P8" s="39">
        <v>20</v>
      </c>
      <c r="Q8" s="40">
        <v>20</v>
      </c>
      <c r="R8" s="40">
        <v>20</v>
      </c>
      <c r="S8" s="86">
        <v>20</v>
      </c>
      <c r="T8" s="8">
        <v>100</v>
      </c>
      <c r="U8" s="8"/>
      <c r="V8" s="10">
        <v>0.84097222222222223</v>
      </c>
      <c r="W8" s="10">
        <v>9.930555555555555E-2</v>
      </c>
      <c r="X8" s="73">
        <f>$W$2-V8+W8+$X$2</f>
        <v>0.2583333333333333</v>
      </c>
      <c r="Y8" s="70">
        <v>20</v>
      </c>
      <c r="Z8" s="162">
        <v>60</v>
      </c>
      <c r="AA8" s="165">
        <v>10</v>
      </c>
      <c r="AB8" s="14"/>
      <c r="AC8" s="11">
        <f>SUM(D8:U8)+Z8-AA8-AB8-Y8</f>
        <v>450</v>
      </c>
      <c r="AD8" s="63">
        <v>100</v>
      </c>
      <c r="AE8" s="93">
        <v>4</v>
      </c>
    </row>
    <row r="9" spans="1:33" ht="20.100000000000001" customHeight="1" thickBot="1">
      <c r="A9" s="66">
        <v>10</v>
      </c>
      <c r="B9" s="67" t="s">
        <v>58</v>
      </c>
      <c r="C9" s="67" t="s">
        <v>59</v>
      </c>
      <c r="D9" s="43">
        <v>20</v>
      </c>
      <c r="E9" s="41">
        <v>20</v>
      </c>
      <c r="F9" s="41">
        <v>20</v>
      </c>
      <c r="G9" s="41">
        <v>20</v>
      </c>
      <c r="H9" s="41">
        <v>20</v>
      </c>
      <c r="I9" s="42">
        <v>20</v>
      </c>
      <c r="J9" s="43">
        <v>20</v>
      </c>
      <c r="K9" s="41">
        <v>20</v>
      </c>
      <c r="L9" s="41">
        <v>20</v>
      </c>
      <c r="M9" s="41">
        <v>20</v>
      </c>
      <c r="N9" s="41">
        <v>20</v>
      </c>
      <c r="O9" s="85">
        <v>20</v>
      </c>
      <c r="P9" s="87"/>
      <c r="Q9" s="88"/>
      <c r="R9" s="88"/>
      <c r="S9" s="89"/>
      <c r="T9" s="9">
        <v>100</v>
      </c>
      <c r="U9" s="9"/>
      <c r="V9" s="16">
        <v>0.84236111111111101</v>
      </c>
      <c r="W9" s="16">
        <v>8.3333333333333329E-2</v>
      </c>
      <c r="X9" s="74">
        <f>$W$2-V9+W9+$X$2</f>
        <v>0.24097222222222231</v>
      </c>
      <c r="Y9" s="71"/>
      <c r="Z9" s="163"/>
      <c r="AA9" s="166">
        <v>70</v>
      </c>
      <c r="AB9" s="18"/>
      <c r="AC9" s="17">
        <f>SUM(D9:U9)+Z9-AA9-AB9-Y9</f>
        <v>270</v>
      </c>
      <c r="AD9" s="66">
        <v>10</v>
      </c>
      <c r="AE9" s="21">
        <v>5</v>
      </c>
    </row>
    <row r="10" spans="1:33">
      <c r="A10" s="22"/>
      <c r="B10" s="23"/>
    </row>
  </sheetData>
  <sortState ref="A5:AD9">
    <sortCondition descending="1" ref="AC5:AC9"/>
    <sortCondition ref="X5:X9"/>
  </sortState>
  <mergeCells count="3">
    <mergeCell ref="T2:T4"/>
    <mergeCell ref="U2:U4"/>
    <mergeCell ref="D3:O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6.28515625" style="2" bestFit="1" customWidth="1"/>
    <col min="2" max="2" width="14" style="1" customWidth="1"/>
    <col min="3" max="3" width="19" style="1" customWidth="1"/>
    <col min="4" max="4" width="17.28515625" style="1" customWidth="1"/>
    <col min="5" max="5" width="15.85546875" style="1" customWidth="1"/>
    <col min="6" max="6" width="19" style="1" customWidth="1"/>
    <col min="7" max="8" width="9.140625" style="1"/>
    <col min="9" max="16384" width="9.140625" style="2"/>
  </cols>
  <sheetData>
    <row r="1" spans="1:8" ht="14.25" customHeight="1"/>
    <row r="2" spans="1:8" ht="34.5" customHeight="1">
      <c r="A2" s="4" t="s">
        <v>0</v>
      </c>
      <c r="B2" s="76" t="s">
        <v>84</v>
      </c>
      <c r="C2" s="76" t="s">
        <v>85</v>
      </c>
      <c r="D2" s="76" t="s">
        <v>86</v>
      </c>
      <c r="E2" s="76" t="s">
        <v>87</v>
      </c>
      <c r="F2" s="76" t="s">
        <v>88</v>
      </c>
      <c r="G2" s="5" t="s">
        <v>22</v>
      </c>
      <c r="H2" s="5" t="s">
        <v>10</v>
      </c>
    </row>
    <row r="3" spans="1:8" ht="18" customHeight="1">
      <c r="A3" s="57">
        <v>6</v>
      </c>
      <c r="B3" s="24"/>
      <c r="C3" s="24">
        <v>0.95208333333333339</v>
      </c>
      <c r="D3" s="3"/>
      <c r="E3" s="3"/>
      <c r="F3" s="24">
        <v>0.97222222222222221</v>
      </c>
      <c r="G3" s="3">
        <v>2</v>
      </c>
      <c r="H3" s="25">
        <f t="shared" ref="H3:H20" si="0">G3*10</f>
        <v>20</v>
      </c>
    </row>
    <row r="4" spans="1:8" ht="18" customHeight="1">
      <c r="A4" s="58">
        <v>15</v>
      </c>
      <c r="B4" s="24"/>
      <c r="C4" s="24">
        <v>0.95416666666666661</v>
      </c>
      <c r="D4" s="24"/>
      <c r="E4" s="24"/>
      <c r="F4" s="24"/>
      <c r="G4" s="3">
        <v>1</v>
      </c>
      <c r="H4" s="25">
        <f t="shared" si="0"/>
        <v>10</v>
      </c>
    </row>
    <row r="5" spans="1:8" ht="18" customHeight="1">
      <c r="A5" s="59">
        <v>23</v>
      </c>
      <c r="B5" s="24"/>
      <c r="C5" s="24" t="s">
        <v>51</v>
      </c>
      <c r="D5" s="3" t="s">
        <v>40</v>
      </c>
      <c r="E5" s="3"/>
      <c r="F5" s="24" t="s">
        <v>46</v>
      </c>
      <c r="G5" s="3">
        <v>6</v>
      </c>
      <c r="H5" s="25">
        <f t="shared" si="0"/>
        <v>60</v>
      </c>
    </row>
    <row r="6" spans="1:8" ht="18" customHeight="1">
      <c r="A6" s="59">
        <v>299</v>
      </c>
      <c r="B6" s="24">
        <v>0.87361111111111101</v>
      </c>
      <c r="C6" s="24" t="s">
        <v>50</v>
      </c>
      <c r="E6" s="24"/>
      <c r="F6" s="24">
        <v>0.89374999999999993</v>
      </c>
      <c r="G6" s="3">
        <v>5</v>
      </c>
      <c r="H6" s="25">
        <f t="shared" si="0"/>
        <v>50</v>
      </c>
    </row>
    <row r="7" spans="1:8" ht="18" customHeight="1">
      <c r="A7" s="59">
        <v>306</v>
      </c>
      <c r="B7" s="24"/>
      <c r="C7" s="24" t="s">
        <v>52</v>
      </c>
      <c r="D7" s="24">
        <v>0.87569444444444444</v>
      </c>
      <c r="E7" s="24"/>
      <c r="F7" s="24">
        <v>0.91666666666666663</v>
      </c>
      <c r="G7" s="3">
        <v>4</v>
      </c>
      <c r="H7" s="25">
        <f t="shared" si="0"/>
        <v>40</v>
      </c>
    </row>
    <row r="8" spans="1:8" ht="18" customHeight="1">
      <c r="A8" s="59">
        <v>444</v>
      </c>
      <c r="B8" s="24"/>
      <c r="C8" s="24"/>
      <c r="D8" s="24"/>
      <c r="E8" s="3"/>
      <c r="F8" s="3"/>
      <c r="G8" s="3"/>
      <c r="H8" s="25">
        <f t="shared" si="0"/>
        <v>0</v>
      </c>
    </row>
    <row r="9" spans="1:8" ht="18" customHeight="1">
      <c r="A9" s="79">
        <v>2</v>
      </c>
      <c r="B9" s="24"/>
      <c r="C9" s="3"/>
      <c r="D9" s="3"/>
      <c r="E9" s="3"/>
      <c r="F9" s="24"/>
      <c r="G9" s="3"/>
      <c r="H9" s="25">
        <f t="shared" si="0"/>
        <v>0</v>
      </c>
    </row>
    <row r="10" spans="1:8" ht="19.5" customHeight="1">
      <c r="A10" s="79">
        <v>4</v>
      </c>
      <c r="B10" s="24"/>
      <c r="C10" s="24">
        <v>0.9784722222222223</v>
      </c>
      <c r="D10" s="24"/>
      <c r="E10" s="3"/>
      <c r="F10" s="24"/>
      <c r="G10" s="3">
        <v>1</v>
      </c>
      <c r="H10" s="25">
        <f t="shared" si="0"/>
        <v>10</v>
      </c>
    </row>
    <row r="11" spans="1:8" ht="18" customHeight="1">
      <c r="A11" s="79">
        <v>22</v>
      </c>
      <c r="B11" s="24">
        <v>0.87291666666666667</v>
      </c>
      <c r="C11" s="24" t="s">
        <v>48</v>
      </c>
      <c r="D11" s="3"/>
      <c r="E11" s="3"/>
      <c r="F11" s="24">
        <v>0.95486111111111116</v>
      </c>
      <c r="G11" s="3">
        <v>4</v>
      </c>
      <c r="H11" s="25">
        <f t="shared" si="0"/>
        <v>40</v>
      </c>
    </row>
    <row r="12" spans="1:8" ht="18" customHeight="1">
      <c r="A12" s="81">
        <v>27</v>
      </c>
      <c r="B12" s="24"/>
      <c r="C12" s="24" t="s">
        <v>49</v>
      </c>
      <c r="D12" s="24">
        <v>0</v>
      </c>
      <c r="E12" s="3"/>
      <c r="F12" s="24">
        <v>0.96388888888888891</v>
      </c>
      <c r="G12" s="3">
        <v>4</v>
      </c>
      <c r="H12" s="25">
        <f t="shared" si="0"/>
        <v>40</v>
      </c>
    </row>
    <row r="13" spans="1:8" ht="18" customHeight="1">
      <c r="A13" s="81">
        <v>222</v>
      </c>
      <c r="B13" s="24"/>
      <c r="C13" s="3"/>
      <c r="D13" s="24">
        <v>0.9472222222222223</v>
      </c>
      <c r="E13" s="3"/>
      <c r="F13" s="3"/>
      <c r="G13" s="3">
        <v>1</v>
      </c>
      <c r="H13" s="25">
        <f t="shared" si="0"/>
        <v>10</v>
      </c>
    </row>
    <row r="14" spans="1:8" ht="18" customHeight="1">
      <c r="A14" s="81">
        <v>404</v>
      </c>
      <c r="B14" s="24">
        <v>1.1111111111111112E-2</v>
      </c>
      <c r="C14" s="24">
        <v>0.89583333333333337</v>
      </c>
      <c r="D14" s="3"/>
      <c r="E14" s="3"/>
      <c r="F14" s="3"/>
      <c r="G14" s="3">
        <v>2</v>
      </c>
      <c r="H14" s="25">
        <f t="shared" si="0"/>
        <v>20</v>
      </c>
    </row>
    <row r="15" spans="1:8" ht="18" customHeight="1" thickBot="1">
      <c r="A15" s="80">
        <v>906</v>
      </c>
      <c r="B15" s="3"/>
      <c r="C15" s="24"/>
      <c r="D15" s="3"/>
      <c r="E15" s="3"/>
      <c r="F15" s="24"/>
      <c r="G15" s="3"/>
      <c r="H15" s="25">
        <f t="shared" si="0"/>
        <v>0</v>
      </c>
    </row>
    <row r="16" spans="1:8" ht="18" customHeight="1">
      <c r="A16" s="64">
        <v>8</v>
      </c>
      <c r="B16" s="24"/>
      <c r="C16" s="24"/>
      <c r="D16" s="24">
        <v>3.0555555555555555E-2</v>
      </c>
      <c r="E16" s="3"/>
      <c r="F16" s="24">
        <v>0.89444444444444438</v>
      </c>
      <c r="G16" s="3">
        <v>2</v>
      </c>
      <c r="H16" s="25">
        <f t="shared" si="0"/>
        <v>20</v>
      </c>
    </row>
    <row r="17" spans="1:8" ht="39" customHeight="1">
      <c r="A17" s="78">
        <v>10</v>
      </c>
      <c r="B17" s="24">
        <v>0.8979166666666667</v>
      </c>
      <c r="C17" s="24">
        <v>0.93263888888888891</v>
      </c>
      <c r="D17" s="24">
        <v>0.97430555555555554</v>
      </c>
      <c r="E17" s="3"/>
      <c r="F17" s="82" t="s">
        <v>47</v>
      </c>
      <c r="G17" s="3">
        <v>7</v>
      </c>
      <c r="H17" s="25">
        <f t="shared" si="0"/>
        <v>70</v>
      </c>
    </row>
    <row r="18" spans="1:8" ht="18" customHeight="1">
      <c r="A18" s="63">
        <v>100</v>
      </c>
      <c r="B18" s="24"/>
      <c r="C18" s="24"/>
      <c r="D18" s="24"/>
      <c r="E18" s="3"/>
      <c r="F18" s="24">
        <v>0.90416666666666667</v>
      </c>
      <c r="G18" s="3">
        <v>1</v>
      </c>
      <c r="H18" s="25">
        <f t="shared" si="0"/>
        <v>10</v>
      </c>
    </row>
    <row r="19" spans="1:8" ht="18" customHeight="1">
      <c r="A19" s="63">
        <v>179</v>
      </c>
      <c r="B19" s="24"/>
      <c r="C19" s="24"/>
      <c r="D19" s="3"/>
      <c r="E19" s="24"/>
      <c r="F19" s="24"/>
      <c r="G19" s="3"/>
      <c r="H19" s="25">
        <f t="shared" si="0"/>
        <v>0</v>
      </c>
    </row>
    <row r="20" spans="1:8" ht="18" customHeight="1" thickBot="1">
      <c r="A20" s="66">
        <v>329</v>
      </c>
      <c r="B20" s="24"/>
      <c r="C20" s="24"/>
      <c r="D20" s="3"/>
      <c r="E20" s="3"/>
      <c r="F20" s="3"/>
      <c r="G20" s="3"/>
      <c r="H20" s="25">
        <f t="shared" si="0"/>
        <v>0</v>
      </c>
    </row>
  </sheetData>
  <sortState ref="A3:L19">
    <sortCondition sortBy="cellColor" ref="A3:A19" dxfId="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F9" sqref="F9"/>
    </sheetView>
  </sheetViews>
  <sheetFormatPr defaultRowHeight="15"/>
  <cols>
    <col min="1" max="1" width="6.28515625" style="2" bestFit="1" customWidth="1"/>
    <col min="2" max="6" width="15" style="1" customWidth="1"/>
    <col min="7" max="8" width="9.140625" style="1"/>
    <col min="9" max="16384" width="9.140625" style="2"/>
  </cols>
  <sheetData>
    <row r="1" spans="1:8" ht="14.25" customHeight="1"/>
    <row r="2" spans="1:8" ht="34.5" customHeight="1">
      <c r="A2" s="4" t="s">
        <v>0</v>
      </c>
      <c r="B2" s="76" t="s">
        <v>84</v>
      </c>
      <c r="C2" s="76" t="s">
        <v>85</v>
      </c>
      <c r="D2" s="76" t="s">
        <v>86</v>
      </c>
      <c r="E2" s="76" t="s">
        <v>87</v>
      </c>
      <c r="F2" s="76" t="s">
        <v>88</v>
      </c>
      <c r="G2" s="5" t="s">
        <v>22</v>
      </c>
      <c r="H2" s="5" t="s">
        <v>89</v>
      </c>
    </row>
    <row r="3" spans="1:8" ht="18" customHeight="1">
      <c r="A3" s="57">
        <v>6</v>
      </c>
      <c r="B3" s="24">
        <v>0.88194444444444453</v>
      </c>
      <c r="C3" s="24" t="s">
        <v>53</v>
      </c>
      <c r="D3" s="24">
        <v>0.93472222222222223</v>
      </c>
      <c r="E3" s="24">
        <v>0.98541666666666661</v>
      </c>
      <c r="F3" s="3"/>
      <c r="G3" s="3">
        <v>5</v>
      </c>
      <c r="H3" s="160">
        <f>G3*20</f>
        <v>100</v>
      </c>
    </row>
    <row r="4" spans="1:8" ht="18" customHeight="1">
      <c r="A4" s="58">
        <v>15</v>
      </c>
      <c r="B4" s="24"/>
      <c r="C4" s="24"/>
      <c r="D4" s="24">
        <v>0.93194444444444446</v>
      </c>
      <c r="E4" s="24">
        <v>0.98472222222222217</v>
      </c>
      <c r="F4" s="24"/>
      <c r="G4" s="3">
        <v>2</v>
      </c>
      <c r="H4" s="160">
        <f t="shared" ref="H4:H20" si="0">G4*20</f>
        <v>40</v>
      </c>
    </row>
    <row r="5" spans="1:8" ht="18" customHeight="1">
      <c r="A5" s="59">
        <v>23</v>
      </c>
      <c r="B5" s="24">
        <v>0.8833333333333333</v>
      </c>
      <c r="C5" s="24">
        <v>0.9277777777777777</v>
      </c>
      <c r="D5" s="24">
        <v>1.2499999999999999E-2</v>
      </c>
      <c r="E5" s="3"/>
      <c r="F5" s="24"/>
      <c r="G5" s="3">
        <v>3</v>
      </c>
      <c r="H5" s="160">
        <f t="shared" si="0"/>
        <v>60</v>
      </c>
    </row>
    <row r="6" spans="1:8" ht="18" customHeight="1">
      <c r="A6" s="59">
        <v>299</v>
      </c>
      <c r="B6" s="24"/>
      <c r="C6" s="24">
        <v>0.91875000000000007</v>
      </c>
      <c r="E6" s="24"/>
      <c r="F6" s="3"/>
      <c r="G6" s="3">
        <v>1</v>
      </c>
      <c r="H6" s="160">
        <f t="shared" si="0"/>
        <v>20</v>
      </c>
    </row>
    <row r="7" spans="1:8" ht="18" customHeight="1">
      <c r="A7" s="59">
        <v>306</v>
      </c>
      <c r="B7" s="24">
        <v>0.94861111111111107</v>
      </c>
      <c r="C7" s="3"/>
      <c r="D7" s="3"/>
      <c r="E7" s="24">
        <v>0.99305555555555547</v>
      </c>
      <c r="F7" s="24"/>
      <c r="G7" s="3">
        <v>2</v>
      </c>
      <c r="H7" s="160">
        <f t="shared" si="0"/>
        <v>40</v>
      </c>
    </row>
    <row r="8" spans="1:8" ht="18" customHeight="1">
      <c r="A8" s="59">
        <v>444</v>
      </c>
      <c r="B8" s="24"/>
      <c r="C8" s="24"/>
      <c r="D8" s="24">
        <v>0.93611111111111101</v>
      </c>
      <c r="E8" s="3"/>
      <c r="F8" s="3"/>
      <c r="G8" s="3">
        <v>1</v>
      </c>
      <c r="H8" s="160">
        <f t="shared" si="0"/>
        <v>20</v>
      </c>
    </row>
    <row r="9" spans="1:8" ht="18" customHeight="1">
      <c r="A9" s="79">
        <v>2</v>
      </c>
      <c r="B9" s="24"/>
      <c r="C9" s="3"/>
      <c r="D9" s="24">
        <v>0.96805555555555556</v>
      </c>
      <c r="E9" s="3"/>
      <c r="F9" s="24"/>
      <c r="G9" s="3">
        <v>1</v>
      </c>
      <c r="H9" s="160">
        <f t="shared" si="0"/>
        <v>20</v>
      </c>
    </row>
    <row r="10" spans="1:8" ht="18" customHeight="1">
      <c r="A10" s="79">
        <v>4</v>
      </c>
      <c r="B10" s="24"/>
      <c r="C10" s="3"/>
      <c r="D10" s="24"/>
      <c r="E10" s="24">
        <v>0.87430555555555556</v>
      </c>
      <c r="F10" s="24"/>
      <c r="G10" s="3">
        <v>1</v>
      </c>
      <c r="H10" s="160">
        <f t="shared" si="0"/>
        <v>20</v>
      </c>
    </row>
    <row r="11" spans="1:8" ht="17.25" customHeight="1">
      <c r="A11" s="79">
        <v>22</v>
      </c>
      <c r="B11" s="24">
        <v>0.97222222222222221</v>
      </c>
      <c r="C11" s="3"/>
      <c r="D11" s="24">
        <v>0.92847222222222225</v>
      </c>
      <c r="E11" s="24">
        <v>0.9916666666666667</v>
      </c>
      <c r="F11" s="24">
        <v>0.88958333333333339</v>
      </c>
      <c r="G11" s="3">
        <v>4</v>
      </c>
      <c r="H11" s="160">
        <f t="shared" si="0"/>
        <v>80</v>
      </c>
    </row>
    <row r="12" spans="1:8" ht="18" customHeight="1">
      <c r="A12" s="81">
        <v>27</v>
      </c>
      <c r="B12" s="24"/>
      <c r="C12" s="24">
        <v>0.92638888888888893</v>
      </c>
      <c r="D12" s="3"/>
      <c r="E12" s="3"/>
      <c r="F12" s="24" t="s">
        <v>44</v>
      </c>
      <c r="G12" s="3">
        <v>3</v>
      </c>
      <c r="H12" s="160">
        <f t="shared" si="0"/>
        <v>60</v>
      </c>
    </row>
    <row r="13" spans="1:8" ht="18" customHeight="1">
      <c r="A13" s="81">
        <v>222</v>
      </c>
      <c r="B13" s="24"/>
      <c r="C13" s="24" t="s">
        <v>54</v>
      </c>
      <c r="D13" s="3"/>
      <c r="E13" s="24" t="s">
        <v>41</v>
      </c>
      <c r="F13" s="3"/>
      <c r="G13" s="3">
        <v>4</v>
      </c>
      <c r="H13" s="160">
        <f t="shared" si="0"/>
        <v>80</v>
      </c>
    </row>
    <row r="14" spans="1:8" ht="18" customHeight="1">
      <c r="A14" s="81">
        <v>404</v>
      </c>
      <c r="B14" s="24"/>
      <c r="C14" s="3"/>
      <c r="D14" s="24">
        <v>0.92708333333333337</v>
      </c>
      <c r="E14" s="3"/>
      <c r="F14" s="3"/>
      <c r="G14" s="3">
        <v>1</v>
      </c>
      <c r="H14" s="160">
        <f t="shared" si="0"/>
        <v>20</v>
      </c>
    </row>
    <row r="15" spans="1:8" ht="18" customHeight="1" thickBot="1">
      <c r="A15" s="80">
        <v>906</v>
      </c>
      <c r="B15" s="24">
        <v>2.1527777777777781E-2</v>
      </c>
      <c r="C15" s="24"/>
      <c r="D15" s="24">
        <v>0.93125000000000002</v>
      </c>
      <c r="E15" s="24" t="s">
        <v>42</v>
      </c>
      <c r="F15" s="24">
        <v>0.88055555555555554</v>
      </c>
      <c r="G15" s="3">
        <v>5</v>
      </c>
      <c r="H15" s="160">
        <f t="shared" si="0"/>
        <v>100</v>
      </c>
    </row>
    <row r="16" spans="1:8" ht="18" customHeight="1">
      <c r="A16" s="64">
        <v>8</v>
      </c>
      <c r="B16" s="24"/>
      <c r="C16" s="24">
        <v>0.92847222222222225</v>
      </c>
      <c r="D16" s="24">
        <v>0.96666666666666667</v>
      </c>
      <c r="E16" s="24">
        <v>0.9472222222222223</v>
      </c>
      <c r="F16" s="24">
        <v>0.88402777777777775</v>
      </c>
      <c r="G16" s="3">
        <v>4</v>
      </c>
      <c r="H16" s="160">
        <f t="shared" si="0"/>
        <v>80</v>
      </c>
    </row>
    <row r="17" spans="1:8" ht="18" customHeight="1">
      <c r="A17" s="78">
        <v>10</v>
      </c>
      <c r="B17" s="24"/>
      <c r="C17" s="24"/>
      <c r="D17" s="24"/>
      <c r="E17" s="3"/>
      <c r="F17" s="24"/>
      <c r="G17" s="3"/>
      <c r="H17" s="160">
        <f t="shared" si="0"/>
        <v>0</v>
      </c>
    </row>
    <row r="18" spans="1:8" ht="18" customHeight="1">
      <c r="A18" s="63">
        <v>100</v>
      </c>
      <c r="B18" s="24">
        <v>0.88124999999999998</v>
      </c>
      <c r="C18" s="24">
        <v>0.92152777777777783</v>
      </c>
      <c r="D18" s="24">
        <v>0.96527777777777779</v>
      </c>
      <c r="E18" s="3"/>
      <c r="F18" s="24"/>
      <c r="G18" s="3">
        <v>3</v>
      </c>
      <c r="H18" s="160">
        <f t="shared" si="0"/>
        <v>60</v>
      </c>
    </row>
    <row r="19" spans="1:8" ht="18" customHeight="1">
      <c r="A19" s="63">
        <v>179</v>
      </c>
      <c r="B19" s="24">
        <v>2.2916666666666669E-2</v>
      </c>
      <c r="C19" s="24">
        <v>0.9194444444444444</v>
      </c>
      <c r="D19" s="24">
        <v>0.97222222222222221</v>
      </c>
      <c r="E19" s="24" t="s">
        <v>43</v>
      </c>
      <c r="F19" s="24" t="s">
        <v>45</v>
      </c>
      <c r="G19" s="3">
        <v>7</v>
      </c>
      <c r="H19" s="160">
        <f t="shared" si="0"/>
        <v>140</v>
      </c>
    </row>
    <row r="20" spans="1:8" ht="18" customHeight="1" thickBot="1">
      <c r="A20" s="66">
        <v>329</v>
      </c>
      <c r="B20" s="24">
        <v>0.87847222222222221</v>
      </c>
      <c r="C20" s="24">
        <v>0.9243055555555556</v>
      </c>
      <c r="D20" s="24">
        <v>1.3888888888888888E-2</v>
      </c>
      <c r="E20" s="3"/>
      <c r="F20" s="3"/>
      <c r="G20" s="3">
        <v>3</v>
      </c>
      <c r="H20" s="160">
        <f t="shared" si="0"/>
        <v>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ТУРИЗМ</vt:lpstr>
      <vt:lpstr>ГРАНД-ТУРИЗМ</vt:lpstr>
      <vt:lpstr>СПОРТ</vt:lpstr>
      <vt:lpstr>Перехват</vt:lpstr>
      <vt:lpstr>Захват Охранников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2023-04-07T18:57:38Z</dcterms:created>
  <dcterms:modified xsi:type="dcterms:W3CDTF">2024-10-08T18:01:46Z</dcterms:modified>
</cp:coreProperties>
</file>