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 activeTab="2"/>
  </bookViews>
  <sheets>
    <sheet name="ТУРИЗМ" sheetId="1" r:id="rId1"/>
    <sheet name="ГРАНД-ТУРИЗМ" sheetId="2" r:id="rId2"/>
    <sheet name="СПОРТ" sheetId="3" r:id="rId3"/>
    <sheet name="перехват" sheetId="4" r:id="rId4"/>
  </sheets>
  <calcPr calcId="124519"/>
  <fileRecoveryPr repairLoad="1"/>
</workbook>
</file>

<file path=xl/calcChain.xml><?xml version="1.0" encoding="utf-8"?>
<calcChain xmlns="http://schemas.openxmlformats.org/spreadsheetml/2006/main">
  <c r="G20" i="4"/>
  <c r="G19"/>
  <c r="G18"/>
  <c r="G17"/>
  <c r="G16"/>
  <c r="G15"/>
  <c r="G14"/>
  <c r="G13"/>
  <c r="G12"/>
  <c r="G11"/>
  <c r="G10"/>
  <c r="G9"/>
  <c r="G8"/>
  <c r="G7"/>
  <c r="G6"/>
  <c r="G5"/>
  <c r="G4"/>
  <c r="G3"/>
  <c r="AJ8" i="3"/>
  <c r="AF8"/>
  <c r="AJ7"/>
  <c r="AF7"/>
  <c r="AJ6"/>
  <c r="AF6"/>
  <c r="AJ5"/>
  <c r="AF5"/>
  <c r="AJ10" i="2"/>
  <c r="AF10"/>
  <c r="AJ9"/>
  <c r="AF9"/>
  <c r="AJ8"/>
  <c r="AF8"/>
  <c r="AJ7"/>
  <c r="AF7"/>
  <c r="AJ6"/>
  <c r="AF6"/>
  <c r="AJ5"/>
  <c r="AF5"/>
  <c r="AE12" i="1"/>
  <c r="AA12"/>
  <c r="AE10"/>
  <c r="AA10"/>
  <c r="AE9"/>
  <c r="AA9"/>
  <c r="AE8"/>
  <c r="AE7"/>
  <c r="AA7"/>
  <c r="AE6"/>
  <c r="AA6"/>
  <c r="AE5"/>
  <c r="AA5"/>
</calcChain>
</file>

<file path=xl/sharedStrings.xml><?xml version="1.0" encoding="utf-8"?>
<sst xmlns="http://schemas.openxmlformats.org/spreadsheetml/2006/main" count="161" uniqueCount="82">
  <si>
    <t>ПОСЛАНИЕ МОРИАРТИ</t>
  </si>
  <si>
    <t>КРОССВОРД</t>
  </si>
  <si>
    <t>ФИНАЛЬНЫЙ БЛИЦ</t>
  </si>
  <si>
    <t>КОНТРОЛЬНЫЕ ТОЧКИ</t>
  </si>
  <si>
    <t>ДЕДУКТИВНЫЕ ЗАДАЧИ</t>
  </si>
  <si>
    <t>Номер</t>
  </si>
  <si>
    <t>ПИЛОТ</t>
  </si>
  <si>
    <t>ШТУРМАН</t>
  </si>
  <si>
    <t>КТ01</t>
  </si>
  <si>
    <t>КТ02</t>
  </si>
  <si>
    <t>КТ03</t>
  </si>
  <si>
    <t>КТ04</t>
  </si>
  <si>
    <t>КТ05</t>
  </si>
  <si>
    <t>КТ06</t>
  </si>
  <si>
    <t>КТ07</t>
  </si>
  <si>
    <t>КТ08</t>
  </si>
  <si>
    <t>КТ09</t>
  </si>
  <si>
    <t>КТ10</t>
  </si>
  <si>
    <t>КТ11</t>
  </si>
  <si>
    <t>КТ12</t>
  </si>
  <si>
    <t>ЗД01</t>
  </si>
  <si>
    <t>ЗД02</t>
  </si>
  <si>
    <t>ЗД03</t>
  </si>
  <si>
    <t>ЗД04</t>
  </si>
  <si>
    <t>ЗД05</t>
  </si>
  <si>
    <t>ЗД06</t>
  </si>
  <si>
    <t>СТАРТ</t>
  </si>
  <si>
    <t>ФИНИШ</t>
  </si>
  <si>
    <t>ВРЕМЯ</t>
  </si>
  <si>
    <t>ШТРАФ ПО ВРЕМЕНИ</t>
  </si>
  <si>
    <t>ПЕРЕХВАТ</t>
  </si>
  <si>
    <t>ШТРАФ</t>
  </si>
  <si>
    <t>БАЛЛЫ</t>
  </si>
  <si>
    <t>МЕСТО</t>
  </si>
  <si>
    <t>Аккуратова Анастасия</t>
  </si>
  <si>
    <t>Аккуратов Виктор</t>
  </si>
  <si>
    <t>Гусаров Константин</t>
  </si>
  <si>
    <t>Красных Марина</t>
  </si>
  <si>
    <t>Межов Юрий</t>
  </si>
  <si>
    <t>Бабкин Денис</t>
  </si>
  <si>
    <t xml:space="preserve">Пазычев Дмитрий </t>
  </si>
  <si>
    <t>Медвецкова Варвара</t>
  </si>
  <si>
    <t xml:space="preserve">Зайцева Оксана </t>
  </si>
  <si>
    <t>Хумоян Джамал</t>
  </si>
  <si>
    <t>Камнев Андрей</t>
  </si>
  <si>
    <t>Камнева Анна</t>
  </si>
  <si>
    <t>Андруов Вадим</t>
  </si>
  <si>
    <t>Горбунков Семен</t>
  </si>
  <si>
    <t>ИМЕНА ПОСОБНИКОВ МОРИАРТИ</t>
  </si>
  <si>
    <t>ДОПОЛНИТЕЛЬНЫЕ КТ</t>
  </si>
  <si>
    <t>КТ13</t>
  </si>
  <si>
    <t>КТ14</t>
  </si>
  <si>
    <t>КТ15</t>
  </si>
  <si>
    <t>КТ16</t>
  </si>
  <si>
    <t>Клопов Александр</t>
  </si>
  <si>
    <t>Дузинская Екатерина</t>
  </si>
  <si>
    <t>Примачук Юрий</t>
  </si>
  <si>
    <t>Примачук Людмила</t>
  </si>
  <si>
    <t xml:space="preserve">Степанов Александр </t>
  </si>
  <si>
    <t>Савинова Мария</t>
  </si>
  <si>
    <t xml:space="preserve">Андреев Сергей </t>
  </si>
  <si>
    <t>Андреева Ирина</t>
  </si>
  <si>
    <t>Едемский Андрей</t>
  </si>
  <si>
    <t>Едемская Людмила</t>
  </si>
  <si>
    <t xml:space="preserve">Андреев Денис </t>
  </si>
  <si>
    <t>Синицына Анна</t>
  </si>
  <si>
    <t>Иван Чурюмов</t>
  </si>
  <si>
    <t>Саватеев Игорь</t>
  </si>
  <si>
    <t>Пшонкина Светлана</t>
  </si>
  <si>
    <t>Косоротов Алексей</t>
  </si>
  <si>
    <t>Михайлов Павел</t>
  </si>
  <si>
    <t>Михайлова Оксана</t>
  </si>
  <si>
    <t xml:space="preserve">Ивкина Светлана  </t>
  </si>
  <si>
    <t>Ивкин Петр</t>
  </si>
  <si>
    <t>Черная Борода (Павел)</t>
  </si>
  <si>
    <t>Дренджер (Максим)</t>
  </si>
  <si>
    <t>Фрэнди (Виталик)</t>
  </si>
  <si>
    <t>Жирный палец (Миша)</t>
  </si>
  <si>
    <t>КОЛ-ВО</t>
  </si>
  <si>
    <t>18:33/20:00</t>
  </si>
  <si>
    <t>20:39/21:07</t>
  </si>
  <si>
    <t>18:45/19:10</t>
  </si>
</sst>
</file>

<file path=xl/styles.xml><?xml version="1.0" encoding="utf-8"?>
<styleSheet xmlns="http://schemas.openxmlformats.org/spreadsheetml/2006/main">
  <numFmts count="1">
    <numFmt numFmtId="164" formatCode="h:mm;@"/>
  </numFmts>
  <fonts count="13">
    <font>
      <sz val="11"/>
      <color theme="1"/>
      <name val="Calibri"/>
      <scheme val="minor"/>
    </font>
    <font>
      <b/>
      <sz val="12"/>
      <color theme="1"/>
      <name val="Calibri"/>
      <scheme val="minor"/>
    </font>
    <font>
      <sz val="11"/>
      <color theme="0"/>
      <name val="Calibri"/>
      <scheme val="minor"/>
    </font>
    <font>
      <b/>
      <sz val="10"/>
      <color theme="1"/>
      <name val="Calibri"/>
      <scheme val="minor"/>
    </font>
    <font>
      <b/>
      <sz val="9"/>
      <color theme="1"/>
      <name val="Calibri"/>
      <scheme val="minor"/>
    </font>
    <font>
      <b/>
      <sz val="11"/>
      <color theme="1"/>
      <name val="Calibri"/>
      <scheme val="minor"/>
    </font>
    <font>
      <b/>
      <sz val="13"/>
      <color theme="1"/>
      <name val="Calibri"/>
      <scheme val="minor"/>
    </font>
    <font>
      <i/>
      <sz val="11"/>
      <color theme="1"/>
      <name val="Calibri"/>
      <scheme val="minor"/>
    </font>
    <font>
      <sz val="12"/>
      <color theme="1"/>
      <name val="Calibri"/>
      <scheme val="minor"/>
    </font>
    <font>
      <b/>
      <sz val="14"/>
      <color indexed="2"/>
      <name val="Calibri"/>
      <scheme val="minor"/>
    </font>
    <font>
      <b/>
      <sz val="13"/>
      <name val="Calibri"/>
      <scheme val="minor"/>
    </font>
    <font>
      <b/>
      <sz val="14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00B0F0"/>
        <bgColor rgb="FF00B0F0"/>
      </patternFill>
    </fill>
    <fill>
      <patternFill patternType="solid">
        <fgColor indexed="2"/>
        <bgColor indexed="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rgb="FFC00000"/>
        <bgColor rgb="FFC00000"/>
      </patternFill>
    </fill>
    <fill>
      <patternFill patternType="solid">
        <fgColor rgb="FF92D050"/>
        <bgColor rgb="FF92D050"/>
      </patternFill>
    </fill>
  </fills>
  <borders count="8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vertical="center" wrapText="1"/>
    </xf>
    <xf numFmtId="0" fontId="7" fillId="8" borderId="17" xfId="0" applyFont="1" applyFill="1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0" fontId="8" fillId="0" borderId="27" xfId="0" applyNumberFormat="1" applyFont="1" applyBorder="1" applyAlignment="1">
      <alignment horizontal="center" vertical="center"/>
    </xf>
    <xf numFmtId="20" fontId="8" fillId="0" borderId="26" xfId="0" applyNumberFormat="1" applyFont="1" applyBorder="1" applyAlignment="1">
      <alignment horizontal="center" vertical="center"/>
    </xf>
    <xf numFmtId="164" fontId="8" fillId="0" borderId="27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vertical="center" wrapText="1"/>
    </xf>
    <xf numFmtId="0" fontId="7" fillId="8" borderId="32" xfId="0" applyFont="1" applyFill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20" fontId="8" fillId="0" borderId="39" xfId="0" applyNumberFormat="1" applyFont="1" applyBorder="1" applyAlignment="1">
      <alignment horizontal="center" vertical="center"/>
    </xf>
    <xf numFmtId="20" fontId="8" fillId="0" borderId="38" xfId="0" applyNumberFormat="1" applyFont="1" applyBorder="1" applyAlignment="1">
      <alignment horizontal="center" vertical="center"/>
    </xf>
    <xf numFmtId="164" fontId="8" fillId="0" borderId="39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6" fillId="7" borderId="40" xfId="0" applyFont="1" applyFill="1" applyBorder="1" applyAlignment="1">
      <alignment horizontal="center" vertical="center" wrapText="1"/>
    </xf>
    <xf numFmtId="0" fontId="9" fillId="9" borderId="41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horizontal="center" vertical="center" wrapText="1"/>
    </xf>
    <xf numFmtId="0" fontId="7" fillId="8" borderId="43" xfId="0" applyFont="1" applyFill="1" applyBorder="1" applyAlignment="1">
      <alignment vertical="center" wrapText="1"/>
    </xf>
    <xf numFmtId="0" fontId="7" fillId="8" borderId="44" xfId="0" applyFont="1" applyFill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20" fontId="0" fillId="0" borderId="51" xfId="0" applyNumberFormat="1" applyBorder="1" applyAlignment="1">
      <alignment horizontal="center" vertical="center"/>
    </xf>
    <xf numFmtId="20" fontId="0" fillId="0" borderId="50" xfId="0" applyNumberFormat="1" applyBorder="1" applyAlignment="1">
      <alignment horizontal="center" vertical="center"/>
    </xf>
    <xf numFmtId="0" fontId="10" fillId="7" borderId="52" xfId="0" applyFont="1" applyFill="1" applyBorder="1" applyAlignment="1">
      <alignment horizontal="center" vertical="center" wrapText="1"/>
    </xf>
    <xf numFmtId="0" fontId="11" fillId="9" borderId="53" xfId="0" applyFont="1" applyFill="1" applyBorder="1" applyAlignment="1">
      <alignment horizontal="center" vertical="center"/>
    </xf>
    <xf numFmtId="0" fontId="6" fillId="7" borderId="35" xfId="0" applyFont="1" applyFill="1" applyBorder="1" applyAlignment="1">
      <alignment horizontal="center" vertical="center" wrapText="1"/>
    </xf>
    <xf numFmtId="0" fontId="7" fillId="8" borderId="36" xfId="0" applyFont="1" applyFill="1" applyBorder="1" applyAlignment="1">
      <alignment vertical="center" wrapText="1"/>
    </xf>
    <xf numFmtId="0" fontId="7" fillId="8" borderId="37" xfId="0" applyFont="1" applyFill="1" applyBorder="1" applyAlignment="1">
      <alignment vertical="center" wrapText="1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 wrapText="1"/>
    </xf>
    <xf numFmtId="0" fontId="11" fillId="9" borderId="41" xfId="0" applyFont="1" applyFill="1" applyBorder="1" applyAlignment="1">
      <alignment horizontal="center" vertical="center"/>
    </xf>
    <xf numFmtId="0" fontId="6" fillId="7" borderId="36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1" fillId="9" borderId="55" xfId="0" applyFont="1" applyFill="1" applyBorder="1" applyAlignment="1">
      <alignment horizontal="center" vertical="center"/>
    </xf>
    <xf numFmtId="0" fontId="6" fillId="7" borderId="59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vertical="center" wrapText="1"/>
    </xf>
    <xf numFmtId="0" fontId="7" fillId="8" borderId="61" xfId="0" applyFont="1" applyFill="1" applyBorder="1" applyAlignment="1">
      <alignment vertical="center" wrapText="1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20" fontId="8" fillId="0" borderId="72" xfId="0" applyNumberFormat="1" applyFont="1" applyBorder="1" applyAlignment="1">
      <alignment horizontal="center" vertical="center"/>
    </xf>
    <xf numFmtId="20" fontId="8" fillId="0" borderId="13" xfId="0" applyNumberFormat="1" applyFont="1" applyBorder="1" applyAlignment="1">
      <alignment horizontal="center" vertical="center"/>
    </xf>
    <xf numFmtId="164" fontId="8" fillId="0" borderId="7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 wrapText="1"/>
    </xf>
    <xf numFmtId="0" fontId="11" fillId="9" borderId="7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74" xfId="0" applyFont="1" applyFill="1" applyBorder="1" applyAlignment="1">
      <alignment vertical="center"/>
    </xf>
    <xf numFmtId="0" fontId="1" fillId="4" borderId="7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/>
    </xf>
    <xf numFmtId="20" fontId="8" fillId="0" borderId="75" xfId="0" applyNumberFormat="1" applyFont="1" applyBorder="1" applyAlignment="1">
      <alignment horizontal="center" vertical="center"/>
    </xf>
    <xf numFmtId="164" fontId="8" fillId="0" borderId="26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 wrapText="1"/>
    </xf>
    <xf numFmtId="20" fontId="8" fillId="0" borderId="76" xfId="0" applyNumberFormat="1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9" fillId="9" borderId="38" xfId="0" applyFont="1" applyFill="1" applyBorder="1" applyAlignment="1">
      <alignment horizontal="center" vertical="center"/>
    </xf>
    <xf numFmtId="20" fontId="0" fillId="0" borderId="0" xfId="0" applyNumberFormat="1"/>
    <xf numFmtId="0" fontId="11" fillId="9" borderId="38" xfId="0" applyFont="1" applyFill="1" applyBorder="1" applyAlignment="1">
      <alignment horizontal="center" vertical="center"/>
    </xf>
    <xf numFmtId="0" fontId="6" fillId="10" borderId="42" xfId="0" applyFont="1" applyFill="1" applyBorder="1" applyAlignment="1">
      <alignment horizontal="center" vertical="center" wrapText="1"/>
    </xf>
    <xf numFmtId="20" fontId="8" fillId="0" borderId="77" xfId="0" applyNumberFormat="1" applyFont="1" applyBorder="1" applyAlignment="1">
      <alignment horizontal="center" vertical="center"/>
    </xf>
    <xf numFmtId="164" fontId="8" fillId="0" borderId="50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6" fillId="10" borderId="78" xfId="0" applyFont="1" applyFill="1" applyBorder="1" applyAlignment="1">
      <alignment horizontal="center" vertical="center" wrapText="1"/>
    </xf>
    <xf numFmtId="0" fontId="7" fillId="8" borderId="79" xfId="0" applyFont="1" applyFill="1" applyBorder="1" applyAlignment="1">
      <alignment vertical="center" wrapText="1"/>
    </xf>
    <xf numFmtId="0" fontId="7" fillId="8" borderId="80" xfId="0" applyFont="1" applyFill="1" applyBorder="1" applyAlignment="1">
      <alignment vertical="center" wrapTex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20" fontId="8" fillId="0" borderId="83" xfId="0" applyNumberFormat="1" applyFont="1" applyBorder="1" applyAlignment="1">
      <alignment horizontal="center" vertical="center"/>
    </xf>
    <xf numFmtId="164" fontId="8" fillId="0" borderId="70" xfId="0" applyNumberFormat="1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11" fillId="9" borderId="70" xfId="0" applyFont="1" applyFill="1" applyBorder="1" applyAlignment="1">
      <alignment horizontal="center" vertical="center"/>
    </xf>
    <xf numFmtId="49" fontId="0" fillId="0" borderId="0" xfId="0" applyNumberFormat="1"/>
    <xf numFmtId="0" fontId="1" fillId="5" borderId="1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6" fillId="11" borderId="30" xfId="0" applyFont="1" applyFill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6" fillId="11" borderId="78" xfId="0" applyFont="1" applyFill="1" applyBorder="1" applyAlignment="1">
      <alignment horizontal="center" vertical="center" wrapText="1"/>
    </xf>
    <xf numFmtId="0" fontId="0" fillId="0" borderId="7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9" borderId="70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20" fontId="0" fillId="0" borderId="36" xfId="0" applyNumberForma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 wrapText="1"/>
    </xf>
    <xf numFmtId="0" fontId="6" fillId="10" borderId="87" xfId="0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 wrapText="1"/>
    </xf>
    <xf numFmtId="0" fontId="6" fillId="11" borderId="15" xfId="0" applyFont="1" applyFill="1" applyBorder="1" applyAlignment="1">
      <alignment horizontal="center" vertical="center" wrapText="1"/>
    </xf>
    <xf numFmtId="0" fontId="6" fillId="11" borderId="8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85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1">
    <dxf>
      <fill>
        <patternFill patternType="solid">
          <fgColor indexed="2"/>
          <bgColor indexed="64"/>
        </patternFill>
      </fill>
    </dxf>
  </dxfs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G12"/>
  <sheetViews>
    <sheetView workbookViewId="0">
      <selection activeCell="A11" sqref="A11:XFD11"/>
    </sheetView>
  </sheetViews>
  <sheetFormatPr defaultRowHeight="15"/>
  <cols>
    <col min="1" max="1" width="7" style="1" customWidth="1"/>
    <col min="2" max="2" width="26" style="2" customWidth="1"/>
    <col min="3" max="3" width="25.28515625" style="2" customWidth="1"/>
    <col min="4" max="21" width="6.140625" style="3" customWidth="1"/>
    <col min="22" max="22" width="8.85546875" style="3" customWidth="1"/>
    <col min="23" max="24" width="9.7109375" style="3" customWidth="1"/>
    <col min="25" max="31" width="11.140625" style="3" customWidth="1"/>
    <col min="32" max="32" width="8" style="1" customWidth="1"/>
    <col min="33" max="16384" width="9.140625" style="1"/>
  </cols>
  <sheetData>
    <row r="2" spans="1:33" ht="51.75" customHeight="1">
      <c r="V2" s="165" t="s">
        <v>0</v>
      </c>
      <c r="W2" s="168" t="s">
        <v>1</v>
      </c>
      <c r="X2" s="168" t="s">
        <v>2</v>
      </c>
      <c r="Z2" s="4">
        <v>0.99930555555555556</v>
      </c>
      <c r="AA2" s="4">
        <v>6.9444444444444447E-4</v>
      </c>
    </row>
    <row r="3" spans="1:33" ht="24.75" customHeight="1">
      <c r="D3" s="171" t="s">
        <v>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1" t="s">
        <v>4</v>
      </c>
      <c r="Q3" s="172"/>
      <c r="R3" s="172"/>
      <c r="S3" s="172"/>
      <c r="T3" s="172"/>
      <c r="U3" s="173"/>
      <c r="V3" s="166"/>
      <c r="W3" s="169"/>
      <c r="X3" s="169"/>
    </row>
    <row r="4" spans="1:33" ht="24.75" customHeight="1">
      <c r="A4" s="5" t="s">
        <v>5</v>
      </c>
      <c r="B4" s="6" t="s">
        <v>6</v>
      </c>
      <c r="C4" s="7" t="s">
        <v>7</v>
      </c>
      <c r="D4" s="8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0" t="s">
        <v>13</v>
      </c>
      <c r="J4" s="11" t="s">
        <v>14</v>
      </c>
      <c r="K4" s="9" t="s">
        <v>15</v>
      </c>
      <c r="L4" s="9" t="s">
        <v>16</v>
      </c>
      <c r="M4" s="9" t="s">
        <v>17</v>
      </c>
      <c r="N4" s="12" t="s">
        <v>18</v>
      </c>
      <c r="O4" s="13" t="s">
        <v>19</v>
      </c>
      <c r="P4" s="8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10" t="s">
        <v>25</v>
      </c>
      <c r="V4" s="167"/>
      <c r="W4" s="170"/>
      <c r="X4" s="170"/>
      <c r="Y4" s="14" t="s">
        <v>26</v>
      </c>
      <c r="Z4" s="15" t="s">
        <v>27</v>
      </c>
      <c r="AA4" s="16" t="s">
        <v>28</v>
      </c>
      <c r="AB4" s="17" t="s">
        <v>29</v>
      </c>
      <c r="AC4" s="18" t="s">
        <v>30</v>
      </c>
      <c r="AD4" s="19" t="s">
        <v>31</v>
      </c>
      <c r="AE4" s="16" t="s">
        <v>32</v>
      </c>
      <c r="AF4" s="20" t="s">
        <v>5</v>
      </c>
      <c r="AG4" s="15" t="s">
        <v>33</v>
      </c>
    </row>
    <row r="5" spans="1:33" ht="20.100000000000001" customHeight="1">
      <c r="A5" s="21">
        <v>306</v>
      </c>
      <c r="B5" s="22" t="s">
        <v>34</v>
      </c>
      <c r="C5" s="23" t="s">
        <v>35</v>
      </c>
      <c r="D5" s="24">
        <v>20</v>
      </c>
      <c r="E5" s="25">
        <v>20</v>
      </c>
      <c r="F5" s="25">
        <v>20</v>
      </c>
      <c r="G5" s="25">
        <v>20</v>
      </c>
      <c r="H5" s="25">
        <v>20</v>
      </c>
      <c r="I5" s="26">
        <v>20</v>
      </c>
      <c r="J5" s="27">
        <v>20</v>
      </c>
      <c r="K5" s="25">
        <v>20</v>
      </c>
      <c r="L5" s="25">
        <v>20</v>
      </c>
      <c r="M5" s="25">
        <v>20</v>
      </c>
      <c r="N5" s="25">
        <v>20</v>
      </c>
      <c r="O5" s="28">
        <v>20</v>
      </c>
      <c r="P5" s="29">
        <v>20</v>
      </c>
      <c r="Q5" s="30">
        <v>20</v>
      </c>
      <c r="R5" s="30">
        <v>10</v>
      </c>
      <c r="S5" s="30">
        <v>10</v>
      </c>
      <c r="T5" s="30">
        <v>10</v>
      </c>
      <c r="U5" s="31">
        <v>20</v>
      </c>
      <c r="V5" s="32">
        <v>100</v>
      </c>
      <c r="W5" s="33">
        <v>50</v>
      </c>
      <c r="X5" s="32">
        <v>40</v>
      </c>
      <c r="Y5" s="34">
        <v>0.75138888888888899</v>
      </c>
      <c r="Z5" s="35">
        <v>0.99097222222222225</v>
      </c>
      <c r="AA5" s="36">
        <f t="shared" ref="AA5:AA9" si="0">$Z$2-Y5+Z5+$AA$2</f>
        <v>1.2395833333333335</v>
      </c>
      <c r="AB5" s="37"/>
      <c r="AC5" s="38">
        <v>30</v>
      </c>
      <c r="AD5" s="37"/>
      <c r="AE5" s="38">
        <f t="shared" ref="AE5:AE9" si="1">SUM(D5:X5)-AB5-AC5</f>
        <v>490</v>
      </c>
      <c r="AF5" s="39">
        <v>306</v>
      </c>
      <c r="AG5" s="40">
        <v>1</v>
      </c>
    </row>
    <row r="6" spans="1:33" ht="20.100000000000001" customHeight="1">
      <c r="A6" s="41">
        <v>550</v>
      </c>
      <c r="B6" s="42" t="s">
        <v>36</v>
      </c>
      <c r="C6" s="43" t="s">
        <v>37</v>
      </c>
      <c r="D6" s="29">
        <v>20</v>
      </c>
      <c r="E6" s="30">
        <v>20</v>
      </c>
      <c r="F6" s="30">
        <v>20</v>
      </c>
      <c r="G6" s="30">
        <v>20</v>
      </c>
      <c r="H6" s="30">
        <v>20</v>
      </c>
      <c r="I6" s="44">
        <v>20</v>
      </c>
      <c r="J6" s="45">
        <v>20</v>
      </c>
      <c r="K6" s="30">
        <v>20</v>
      </c>
      <c r="L6" s="30">
        <v>20</v>
      </c>
      <c r="M6" s="30">
        <v>20</v>
      </c>
      <c r="N6" s="30">
        <v>20</v>
      </c>
      <c r="O6" s="31">
        <v>20</v>
      </c>
      <c r="P6" s="46">
        <v>20</v>
      </c>
      <c r="Q6" s="47">
        <v>20</v>
      </c>
      <c r="R6" s="47">
        <v>10</v>
      </c>
      <c r="S6" s="47"/>
      <c r="T6" s="47">
        <v>20</v>
      </c>
      <c r="U6" s="48">
        <v>20</v>
      </c>
      <c r="V6" s="49">
        <v>100</v>
      </c>
      <c r="W6" s="50"/>
      <c r="X6" s="49">
        <v>45</v>
      </c>
      <c r="Y6" s="51">
        <v>0.75277777777777777</v>
      </c>
      <c r="Z6" s="52">
        <v>3.8194444444444441E-2</v>
      </c>
      <c r="AA6" s="53">
        <f t="shared" si="0"/>
        <v>0.28541666666666665</v>
      </c>
      <c r="AB6" s="54">
        <v>60</v>
      </c>
      <c r="AC6" s="55">
        <v>20</v>
      </c>
      <c r="AD6" s="54"/>
      <c r="AE6" s="55">
        <f t="shared" si="1"/>
        <v>395</v>
      </c>
      <c r="AF6" s="56">
        <v>550</v>
      </c>
      <c r="AG6" s="57">
        <v>2</v>
      </c>
    </row>
    <row r="7" spans="1:33" ht="20.100000000000001" customHeight="1">
      <c r="A7" s="41">
        <v>555</v>
      </c>
      <c r="B7" s="42" t="s">
        <v>38</v>
      </c>
      <c r="C7" s="43" t="s">
        <v>39</v>
      </c>
      <c r="D7" s="29">
        <v>20</v>
      </c>
      <c r="E7" s="30">
        <v>20</v>
      </c>
      <c r="F7" s="30">
        <v>20</v>
      </c>
      <c r="G7" s="30">
        <v>20</v>
      </c>
      <c r="H7" s="30">
        <v>20</v>
      </c>
      <c r="I7" s="44">
        <v>20</v>
      </c>
      <c r="J7" s="45">
        <v>20</v>
      </c>
      <c r="K7" s="30">
        <v>20</v>
      </c>
      <c r="L7" s="30">
        <v>20</v>
      </c>
      <c r="M7" s="30">
        <v>20</v>
      </c>
      <c r="N7" s="30">
        <v>20</v>
      </c>
      <c r="O7" s="31">
        <v>20</v>
      </c>
      <c r="P7" s="46">
        <v>20</v>
      </c>
      <c r="Q7" s="47">
        <v>20</v>
      </c>
      <c r="R7" s="47">
        <v>20</v>
      </c>
      <c r="S7" s="47">
        <v>10</v>
      </c>
      <c r="T7" s="47">
        <v>20</v>
      </c>
      <c r="U7" s="48">
        <v>10</v>
      </c>
      <c r="V7" s="49"/>
      <c r="W7" s="50"/>
      <c r="X7" s="49">
        <v>80</v>
      </c>
      <c r="Y7" s="51">
        <v>0.75069444444444444</v>
      </c>
      <c r="Z7" s="52">
        <v>3.4722222222222224E-2</v>
      </c>
      <c r="AA7" s="53">
        <f t="shared" si="0"/>
        <v>0.28402777777777777</v>
      </c>
      <c r="AB7" s="54">
        <v>50</v>
      </c>
      <c r="AC7" s="55"/>
      <c r="AD7" s="54"/>
      <c r="AE7" s="55">
        <f t="shared" si="1"/>
        <v>370</v>
      </c>
      <c r="AF7" s="56">
        <v>555</v>
      </c>
      <c r="AG7" s="57">
        <v>3</v>
      </c>
    </row>
    <row r="8" spans="1:33" ht="20.100000000000001" customHeight="1">
      <c r="A8" s="58">
        <v>404</v>
      </c>
      <c r="B8" s="59" t="s">
        <v>40</v>
      </c>
      <c r="C8" s="60" t="s">
        <v>41</v>
      </c>
      <c r="D8" s="61">
        <v>20</v>
      </c>
      <c r="E8" s="62">
        <v>20</v>
      </c>
      <c r="F8" s="62">
        <v>20</v>
      </c>
      <c r="G8" s="62">
        <v>20</v>
      </c>
      <c r="H8" s="62">
        <v>20</v>
      </c>
      <c r="I8" s="63">
        <v>20</v>
      </c>
      <c r="J8" s="64">
        <v>20</v>
      </c>
      <c r="K8" s="62"/>
      <c r="L8" s="62"/>
      <c r="M8" s="62"/>
      <c r="N8" s="62">
        <v>20</v>
      </c>
      <c r="O8" s="65">
        <v>20</v>
      </c>
      <c r="P8" s="46">
        <v>20</v>
      </c>
      <c r="Q8" s="47">
        <v>20</v>
      </c>
      <c r="R8" s="47">
        <v>10</v>
      </c>
      <c r="S8" s="47">
        <v>10</v>
      </c>
      <c r="T8" s="47">
        <v>20</v>
      </c>
      <c r="U8" s="48">
        <v>20</v>
      </c>
      <c r="V8" s="66"/>
      <c r="W8" s="67"/>
      <c r="X8" s="66">
        <v>80</v>
      </c>
      <c r="Y8" s="68">
        <v>0.75208333333333333</v>
      </c>
      <c r="Z8" s="69">
        <v>0.99305555555555547</v>
      </c>
      <c r="AA8" s="68">
        <v>0.24097222222222223</v>
      </c>
      <c r="AB8" s="66"/>
      <c r="AC8" s="67">
        <v>10</v>
      </c>
      <c r="AD8" s="66"/>
      <c r="AE8" s="50">
        <f t="shared" si="1"/>
        <v>350</v>
      </c>
      <c r="AF8" s="70">
        <v>404</v>
      </c>
      <c r="AG8" s="71">
        <v>4</v>
      </c>
    </row>
    <row r="9" spans="1:33" ht="20.100000000000001" customHeight="1">
      <c r="A9" s="72">
        <v>444</v>
      </c>
      <c r="B9" s="73" t="s">
        <v>42</v>
      </c>
      <c r="C9" s="74" t="s">
        <v>43</v>
      </c>
      <c r="D9" s="46">
        <v>20</v>
      </c>
      <c r="E9" s="47">
        <v>20</v>
      </c>
      <c r="F9" s="47">
        <v>20</v>
      </c>
      <c r="G9" s="47">
        <v>20</v>
      </c>
      <c r="H9" s="47">
        <v>20</v>
      </c>
      <c r="I9" s="75">
        <v>20</v>
      </c>
      <c r="J9" s="76">
        <v>20</v>
      </c>
      <c r="K9" s="47">
        <v>20</v>
      </c>
      <c r="L9" s="47">
        <v>20</v>
      </c>
      <c r="M9" s="47">
        <v>20</v>
      </c>
      <c r="N9" s="47">
        <v>20</v>
      </c>
      <c r="O9" s="48">
        <v>20</v>
      </c>
      <c r="P9" s="46">
        <v>20</v>
      </c>
      <c r="Q9" s="47">
        <v>10</v>
      </c>
      <c r="R9" s="47">
        <v>20</v>
      </c>
      <c r="S9" s="47"/>
      <c r="T9" s="47">
        <v>10</v>
      </c>
      <c r="U9" s="48">
        <v>20</v>
      </c>
      <c r="V9" s="49"/>
      <c r="W9" s="50"/>
      <c r="X9" s="49">
        <v>35</v>
      </c>
      <c r="Y9" s="51">
        <v>0.7583333333333333</v>
      </c>
      <c r="Z9" s="52">
        <v>4.1666666666666664E-2</v>
      </c>
      <c r="AA9" s="53">
        <f t="shared" si="0"/>
        <v>0.28333333333333338</v>
      </c>
      <c r="AB9" s="54">
        <v>50</v>
      </c>
      <c r="AC9" s="55">
        <v>20</v>
      </c>
      <c r="AD9" s="54"/>
      <c r="AE9" s="55">
        <f t="shared" si="1"/>
        <v>285</v>
      </c>
      <c r="AF9" s="77">
        <v>444</v>
      </c>
      <c r="AG9" s="78">
        <v>5</v>
      </c>
    </row>
    <row r="10" spans="1:33" ht="20.100000000000001" customHeight="1">
      <c r="A10" s="79">
        <v>6</v>
      </c>
      <c r="B10" s="73" t="s">
        <v>44</v>
      </c>
      <c r="C10" s="74" t="s">
        <v>45</v>
      </c>
      <c r="D10" s="46">
        <v>20</v>
      </c>
      <c r="E10" s="47">
        <v>20</v>
      </c>
      <c r="F10" s="47">
        <v>20</v>
      </c>
      <c r="G10" s="47">
        <v>20</v>
      </c>
      <c r="H10" s="47">
        <v>20</v>
      </c>
      <c r="I10" s="75">
        <v>20</v>
      </c>
      <c r="J10" s="76">
        <v>20</v>
      </c>
      <c r="K10" s="47">
        <v>20</v>
      </c>
      <c r="L10" s="47">
        <v>20</v>
      </c>
      <c r="M10" s="47">
        <v>20</v>
      </c>
      <c r="N10" s="47">
        <v>20</v>
      </c>
      <c r="O10" s="48">
        <v>20</v>
      </c>
      <c r="P10" s="80">
        <v>20</v>
      </c>
      <c r="Q10" s="81">
        <v>10</v>
      </c>
      <c r="R10" s="81">
        <v>20</v>
      </c>
      <c r="S10" s="81"/>
      <c r="T10" s="81">
        <v>20</v>
      </c>
      <c r="U10" s="82">
        <v>20</v>
      </c>
      <c r="V10" s="66"/>
      <c r="W10" s="67"/>
      <c r="X10" s="83"/>
      <c r="Y10" s="51">
        <v>0.76180555555555562</v>
      </c>
      <c r="Z10" s="52">
        <v>3.8194444444444441E-2</v>
      </c>
      <c r="AA10" s="53">
        <f>$Z$2-Y10+Z10+$AA$2</f>
        <v>0.2763888888888888</v>
      </c>
      <c r="AB10" s="54">
        <v>40</v>
      </c>
      <c r="AC10" s="55">
        <v>10</v>
      </c>
      <c r="AD10" s="54"/>
      <c r="AE10" s="55">
        <f>SUM(D10:X10)-AB10-AC10</f>
        <v>280</v>
      </c>
      <c r="AF10" s="77">
        <v>6</v>
      </c>
      <c r="AG10" s="84">
        <v>6</v>
      </c>
    </row>
    <row r="11" spans="1:33" ht="20.100000000000001" customHeight="1"/>
    <row r="12" spans="1:33" ht="18.75">
      <c r="A12" s="85">
        <v>42</v>
      </c>
      <c r="B12" s="86" t="s">
        <v>46</v>
      </c>
      <c r="C12" s="87" t="s">
        <v>47</v>
      </c>
      <c r="D12" s="88">
        <v>20</v>
      </c>
      <c r="E12" s="89"/>
      <c r="F12" s="89"/>
      <c r="G12" s="89">
        <v>20</v>
      </c>
      <c r="H12" s="89">
        <v>20</v>
      </c>
      <c r="I12" s="90">
        <v>20</v>
      </c>
      <c r="J12" s="91"/>
      <c r="K12" s="89"/>
      <c r="L12" s="89"/>
      <c r="M12" s="89"/>
      <c r="N12" s="89">
        <v>20</v>
      </c>
      <c r="O12" s="92">
        <v>20</v>
      </c>
      <c r="P12" s="93">
        <v>20</v>
      </c>
      <c r="Q12" s="94"/>
      <c r="R12" s="94"/>
      <c r="S12" s="94"/>
      <c r="T12" s="94">
        <v>20</v>
      </c>
      <c r="U12" s="95">
        <v>20</v>
      </c>
      <c r="V12" s="96"/>
      <c r="W12" s="97"/>
      <c r="X12" s="96">
        <v>15</v>
      </c>
      <c r="Y12" s="98">
        <v>0.76250000000000007</v>
      </c>
      <c r="Z12" s="99">
        <v>0.99930555555555556</v>
      </c>
      <c r="AA12" s="100">
        <f>$Z$2-Y12+Z12+$AA$2</f>
        <v>1.2368055555555557</v>
      </c>
      <c r="AB12" s="101"/>
      <c r="AC12" s="102">
        <v>20</v>
      </c>
      <c r="AD12" s="101"/>
      <c r="AE12" s="102">
        <f>SUM(D12:X12)-AB12-AC12</f>
        <v>175</v>
      </c>
      <c r="AF12" s="103">
        <v>42</v>
      </c>
      <c r="AG12" s="104">
        <v>7</v>
      </c>
    </row>
  </sheetData>
  <sortState ref="A5:AG11">
    <sortCondition descending="1" ref="AE5:AE11"/>
    <sortCondition ref="AA5:AA11"/>
  </sortState>
  <mergeCells count="5">
    <mergeCell ref="V2:V4"/>
    <mergeCell ref="W2:W4"/>
    <mergeCell ref="X2:X4"/>
    <mergeCell ref="D3:O3"/>
    <mergeCell ref="P3:U3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N12"/>
  <sheetViews>
    <sheetView workbookViewId="0">
      <pane xSplit="1" ySplit="3" topLeftCell="B4" activePane="bottomRight" state="frozen"/>
      <selection activeCell="AD14" sqref="AD14"/>
      <selection pane="topRight"/>
      <selection pane="bottomLeft"/>
      <selection pane="bottomRight" activeCell="K17" sqref="K17"/>
    </sheetView>
  </sheetViews>
  <sheetFormatPr defaultRowHeight="15"/>
  <cols>
    <col min="1" max="1" width="7" style="1" customWidth="1"/>
    <col min="2" max="2" width="22.28515625" style="2" customWidth="1"/>
    <col min="3" max="3" width="21.42578125" style="2" customWidth="1"/>
    <col min="4" max="18" width="6.140625" style="3" customWidth="1"/>
    <col min="19" max="19" width="6" style="3" customWidth="1"/>
    <col min="20" max="25" width="6.140625" style="3" customWidth="1"/>
    <col min="26" max="26" width="8.85546875" style="3" customWidth="1"/>
    <col min="27" max="29" width="9.7109375" style="3" customWidth="1"/>
    <col min="30" max="30" width="12.85546875" style="3" customWidth="1"/>
    <col min="31" max="31" width="11.140625" style="3" customWidth="1"/>
    <col min="32" max="33" width="11.5703125" style="3" customWidth="1"/>
    <col min="34" max="35" width="12.140625" style="3" customWidth="1"/>
    <col min="36" max="36" width="11.7109375" style="3" customWidth="1"/>
    <col min="37" max="37" width="8" style="1" customWidth="1"/>
    <col min="38" max="39" width="9.140625" style="1"/>
    <col min="40" max="40" width="0.28515625" style="1" customWidth="1"/>
    <col min="41" max="16384" width="9.140625" style="1"/>
  </cols>
  <sheetData>
    <row r="1" spans="1:40" ht="15.75" customHeight="1"/>
    <row r="2" spans="1:40" ht="36.75" customHeight="1">
      <c r="Z2" s="165" t="s">
        <v>0</v>
      </c>
      <c r="AA2" s="168" t="s">
        <v>48</v>
      </c>
      <c r="AB2" s="168" t="s">
        <v>1</v>
      </c>
      <c r="AC2" s="168" t="s">
        <v>2</v>
      </c>
      <c r="AE2" s="4">
        <v>0.99930555555555556</v>
      </c>
      <c r="AF2" s="4">
        <v>6.9444444444444447E-4</v>
      </c>
    </row>
    <row r="3" spans="1:40" ht="24.75" customHeight="1">
      <c r="D3" s="171" t="s">
        <v>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05" t="s">
        <v>49</v>
      </c>
      <c r="Q3" s="106"/>
      <c r="R3" s="106"/>
      <c r="S3" s="107"/>
      <c r="T3" s="171" t="s">
        <v>4</v>
      </c>
      <c r="U3" s="172"/>
      <c r="V3" s="172"/>
      <c r="W3" s="172"/>
      <c r="X3" s="172"/>
      <c r="Y3" s="173"/>
      <c r="Z3" s="166"/>
      <c r="AA3" s="169"/>
      <c r="AB3" s="169"/>
      <c r="AC3" s="169"/>
    </row>
    <row r="4" spans="1:40" ht="30.75" customHeight="1">
      <c r="A4" s="5" t="s">
        <v>5</v>
      </c>
      <c r="B4" s="6" t="s">
        <v>6</v>
      </c>
      <c r="C4" s="7" t="s">
        <v>7</v>
      </c>
      <c r="D4" s="8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0" t="s">
        <v>13</v>
      </c>
      <c r="J4" s="11" t="s">
        <v>14</v>
      </c>
      <c r="K4" s="9" t="s">
        <v>15</v>
      </c>
      <c r="L4" s="9" t="s">
        <v>16</v>
      </c>
      <c r="M4" s="9" t="s">
        <v>17</v>
      </c>
      <c r="N4" s="12" t="s">
        <v>18</v>
      </c>
      <c r="O4" s="13" t="s">
        <v>19</v>
      </c>
      <c r="P4" s="8" t="s">
        <v>50</v>
      </c>
      <c r="Q4" s="9" t="s">
        <v>51</v>
      </c>
      <c r="R4" s="9" t="s">
        <v>52</v>
      </c>
      <c r="S4" s="108" t="s">
        <v>53</v>
      </c>
      <c r="T4" s="8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10" t="s">
        <v>25</v>
      </c>
      <c r="Z4" s="167"/>
      <c r="AA4" s="170"/>
      <c r="AB4" s="170"/>
      <c r="AC4" s="170"/>
      <c r="AD4" s="14" t="s">
        <v>26</v>
      </c>
      <c r="AE4" s="15" t="s">
        <v>27</v>
      </c>
      <c r="AF4" s="109" t="s">
        <v>28</v>
      </c>
      <c r="AG4" s="110" t="s">
        <v>29</v>
      </c>
      <c r="AH4" s="111" t="s">
        <v>30</v>
      </c>
      <c r="AI4" s="111" t="s">
        <v>31</v>
      </c>
      <c r="AJ4" s="109" t="s">
        <v>32</v>
      </c>
      <c r="AK4" s="20" t="s">
        <v>5</v>
      </c>
      <c r="AL4" s="112" t="s">
        <v>33</v>
      </c>
    </row>
    <row r="5" spans="1:40" ht="20.100000000000001" customHeight="1">
      <c r="A5" s="113">
        <v>27</v>
      </c>
      <c r="B5" s="22" t="s">
        <v>54</v>
      </c>
      <c r="C5" s="23" t="s">
        <v>55</v>
      </c>
      <c r="D5" s="24">
        <v>20</v>
      </c>
      <c r="E5" s="25">
        <v>20</v>
      </c>
      <c r="F5" s="25">
        <v>20</v>
      </c>
      <c r="G5" s="25">
        <v>20</v>
      </c>
      <c r="H5" s="25">
        <v>20</v>
      </c>
      <c r="I5" s="26">
        <v>20</v>
      </c>
      <c r="J5" s="27">
        <v>20</v>
      </c>
      <c r="K5" s="25"/>
      <c r="L5" s="25">
        <v>20</v>
      </c>
      <c r="M5" s="25">
        <v>20</v>
      </c>
      <c r="N5" s="25">
        <v>20</v>
      </c>
      <c r="O5" s="31">
        <v>20</v>
      </c>
      <c r="P5" s="29">
        <v>40</v>
      </c>
      <c r="Q5" s="30">
        <v>40</v>
      </c>
      <c r="R5" s="30">
        <v>40</v>
      </c>
      <c r="S5" s="114">
        <v>40</v>
      </c>
      <c r="T5" s="29">
        <v>20</v>
      </c>
      <c r="U5" s="30">
        <v>20</v>
      </c>
      <c r="V5" s="30">
        <v>20</v>
      </c>
      <c r="W5" s="30">
        <v>20</v>
      </c>
      <c r="X5" s="30"/>
      <c r="Y5" s="44">
        <v>20</v>
      </c>
      <c r="Z5" s="32">
        <v>100</v>
      </c>
      <c r="AA5" s="33"/>
      <c r="AB5" s="32"/>
      <c r="AC5" s="32">
        <v>75</v>
      </c>
      <c r="AD5" s="115">
        <v>0.75347222222222221</v>
      </c>
      <c r="AE5" s="115">
        <v>2.0833333333333332E-2</v>
      </c>
      <c r="AF5" s="116">
        <f t="shared" ref="AF5:AF9" si="0">$AE$2-AD5+AE5+$AF$2</f>
        <v>0.2673611111111111</v>
      </c>
      <c r="AG5" s="117">
        <v>30</v>
      </c>
      <c r="AH5" s="118">
        <v>20</v>
      </c>
      <c r="AI5" s="118"/>
      <c r="AJ5" s="37">
        <f t="shared" ref="AJ5:AJ9" si="1">SUM(D5:AC5)-AG5-AH5</f>
        <v>605</v>
      </c>
      <c r="AK5" s="113">
        <v>27</v>
      </c>
      <c r="AL5" s="119">
        <v>1</v>
      </c>
    </row>
    <row r="6" spans="1:40" ht="20.100000000000001" customHeight="1">
      <c r="A6" s="120">
        <v>99</v>
      </c>
      <c r="B6" s="42" t="s">
        <v>56</v>
      </c>
      <c r="C6" s="43" t="s">
        <v>57</v>
      </c>
      <c r="D6" s="29">
        <v>20</v>
      </c>
      <c r="E6" s="30">
        <v>20</v>
      </c>
      <c r="F6" s="30">
        <v>20</v>
      </c>
      <c r="G6" s="30">
        <v>20</v>
      </c>
      <c r="H6" s="30">
        <v>20</v>
      </c>
      <c r="I6" s="44">
        <v>20</v>
      </c>
      <c r="J6" s="45">
        <v>20</v>
      </c>
      <c r="K6" s="30">
        <v>20</v>
      </c>
      <c r="L6" s="30">
        <v>20</v>
      </c>
      <c r="M6" s="30">
        <v>20</v>
      </c>
      <c r="N6" s="30">
        <v>20</v>
      </c>
      <c r="O6" s="31">
        <v>20</v>
      </c>
      <c r="P6" s="46">
        <v>40</v>
      </c>
      <c r="Q6" s="47">
        <v>40</v>
      </c>
      <c r="R6" s="47"/>
      <c r="S6" s="114">
        <v>40</v>
      </c>
      <c r="T6" s="46">
        <v>20</v>
      </c>
      <c r="U6" s="47">
        <v>20</v>
      </c>
      <c r="V6" s="47">
        <v>10</v>
      </c>
      <c r="W6" s="47">
        <v>20</v>
      </c>
      <c r="X6" s="47"/>
      <c r="Y6" s="75">
        <v>20</v>
      </c>
      <c r="Z6" s="49">
        <v>100</v>
      </c>
      <c r="AA6" s="50"/>
      <c r="AB6" s="49"/>
      <c r="AC6" s="49">
        <v>45</v>
      </c>
      <c r="AD6" s="121">
        <v>0.7631944444444444</v>
      </c>
      <c r="AE6" s="121">
        <v>4.1666666666666664E-2</v>
      </c>
      <c r="AF6" s="122">
        <f t="shared" si="0"/>
        <v>0.27847222222222229</v>
      </c>
      <c r="AG6" s="123">
        <v>50</v>
      </c>
      <c r="AH6" s="124">
        <v>10</v>
      </c>
      <c r="AI6" s="124"/>
      <c r="AJ6" s="54">
        <f t="shared" si="1"/>
        <v>535</v>
      </c>
      <c r="AK6" s="120">
        <v>99</v>
      </c>
      <c r="AL6" s="125">
        <v>2</v>
      </c>
    </row>
    <row r="7" spans="1:40" ht="20.100000000000001" customHeight="1">
      <c r="A7" s="120">
        <v>222</v>
      </c>
      <c r="B7" s="42" t="s">
        <v>58</v>
      </c>
      <c r="C7" s="43" t="s">
        <v>59</v>
      </c>
      <c r="D7" s="29">
        <v>20</v>
      </c>
      <c r="E7" s="30">
        <v>20</v>
      </c>
      <c r="F7" s="30">
        <v>20</v>
      </c>
      <c r="G7" s="30">
        <v>20</v>
      </c>
      <c r="H7" s="30">
        <v>20</v>
      </c>
      <c r="I7" s="44">
        <v>20</v>
      </c>
      <c r="J7" s="45">
        <v>20</v>
      </c>
      <c r="K7" s="30"/>
      <c r="L7" s="30">
        <v>20</v>
      </c>
      <c r="M7" s="30">
        <v>20</v>
      </c>
      <c r="N7" s="30">
        <v>20</v>
      </c>
      <c r="O7" s="31">
        <v>20</v>
      </c>
      <c r="P7" s="46">
        <v>40</v>
      </c>
      <c r="Q7" s="47">
        <v>40</v>
      </c>
      <c r="R7" s="47">
        <v>40</v>
      </c>
      <c r="S7" s="114">
        <v>40</v>
      </c>
      <c r="T7" s="46">
        <v>20</v>
      </c>
      <c r="U7" s="47">
        <v>10</v>
      </c>
      <c r="V7" s="47">
        <v>20</v>
      </c>
      <c r="W7" s="47">
        <v>20</v>
      </c>
      <c r="X7" s="47">
        <v>10</v>
      </c>
      <c r="Y7" s="75">
        <v>20</v>
      </c>
      <c r="Z7" s="49"/>
      <c r="AA7" s="50">
        <v>100</v>
      </c>
      <c r="AB7" s="49"/>
      <c r="AC7" s="49">
        <v>35</v>
      </c>
      <c r="AD7" s="121">
        <v>0.75624999999999998</v>
      </c>
      <c r="AE7" s="121">
        <v>4.1666666666666664E-2</v>
      </c>
      <c r="AF7" s="122">
        <f t="shared" si="0"/>
        <v>0.28541666666666671</v>
      </c>
      <c r="AG7" s="123">
        <v>60</v>
      </c>
      <c r="AH7" s="124">
        <v>20</v>
      </c>
      <c r="AI7" s="124"/>
      <c r="AJ7" s="54">
        <f t="shared" si="1"/>
        <v>535</v>
      </c>
      <c r="AK7" s="120">
        <v>222</v>
      </c>
      <c r="AL7" s="125">
        <v>3</v>
      </c>
      <c r="AN7" s="126">
        <v>0.99930555555555556</v>
      </c>
    </row>
    <row r="8" spans="1:40" ht="20.100000000000001" customHeight="1">
      <c r="A8" s="120">
        <v>22</v>
      </c>
      <c r="B8" s="42" t="s">
        <v>60</v>
      </c>
      <c r="C8" s="43" t="s">
        <v>61</v>
      </c>
      <c r="D8" s="29">
        <v>20</v>
      </c>
      <c r="E8" s="30">
        <v>20</v>
      </c>
      <c r="F8" s="30">
        <v>20</v>
      </c>
      <c r="G8" s="30">
        <v>20</v>
      </c>
      <c r="H8" s="30">
        <v>20</v>
      </c>
      <c r="I8" s="44">
        <v>20</v>
      </c>
      <c r="J8" s="45">
        <v>20</v>
      </c>
      <c r="K8" s="30">
        <v>20</v>
      </c>
      <c r="L8" s="30">
        <v>20</v>
      </c>
      <c r="M8" s="30">
        <v>20</v>
      </c>
      <c r="N8" s="30">
        <v>20</v>
      </c>
      <c r="O8" s="31"/>
      <c r="P8" s="46">
        <v>40</v>
      </c>
      <c r="Q8" s="47">
        <v>40</v>
      </c>
      <c r="R8" s="47">
        <v>40</v>
      </c>
      <c r="S8" s="114">
        <v>40</v>
      </c>
      <c r="T8" s="46">
        <v>20</v>
      </c>
      <c r="U8" s="47">
        <v>20</v>
      </c>
      <c r="V8" s="47">
        <v>10</v>
      </c>
      <c r="W8" s="47"/>
      <c r="X8" s="47">
        <v>20</v>
      </c>
      <c r="Y8" s="75">
        <v>20</v>
      </c>
      <c r="Z8" s="66"/>
      <c r="AA8" s="67"/>
      <c r="AB8" s="66"/>
      <c r="AC8" s="66">
        <v>45</v>
      </c>
      <c r="AD8" s="121">
        <v>0.75486111111111109</v>
      </c>
      <c r="AE8" s="121">
        <v>4.1666666666666664E-2</v>
      </c>
      <c r="AF8" s="122">
        <f t="shared" si="0"/>
        <v>0.28680555555555559</v>
      </c>
      <c r="AG8" s="123">
        <v>60</v>
      </c>
      <c r="AH8" s="124">
        <v>20</v>
      </c>
      <c r="AI8" s="124"/>
      <c r="AJ8" s="54">
        <f t="shared" si="1"/>
        <v>435</v>
      </c>
      <c r="AK8" s="120">
        <v>22</v>
      </c>
      <c r="AL8" s="127">
        <v>4</v>
      </c>
      <c r="AN8" s="126"/>
    </row>
    <row r="9" spans="1:40" ht="20.100000000000001" customHeight="1">
      <c r="A9" s="128">
        <v>7</v>
      </c>
      <c r="B9" s="59" t="s">
        <v>62</v>
      </c>
      <c r="C9" s="60" t="s">
        <v>63</v>
      </c>
      <c r="D9" s="46">
        <v>20</v>
      </c>
      <c r="E9" s="47">
        <v>20</v>
      </c>
      <c r="F9" s="47">
        <v>20</v>
      </c>
      <c r="G9" s="47">
        <v>20</v>
      </c>
      <c r="H9" s="47">
        <v>20</v>
      </c>
      <c r="I9" s="75">
        <v>20</v>
      </c>
      <c r="J9" s="76">
        <v>20</v>
      </c>
      <c r="K9" s="47">
        <v>20</v>
      </c>
      <c r="L9" s="47">
        <v>20</v>
      </c>
      <c r="M9" s="47">
        <v>20</v>
      </c>
      <c r="N9" s="47">
        <v>20</v>
      </c>
      <c r="O9" s="48">
        <v>20</v>
      </c>
      <c r="P9" s="80"/>
      <c r="Q9" s="81"/>
      <c r="R9" s="81">
        <v>40</v>
      </c>
      <c r="S9" s="75">
        <v>40</v>
      </c>
      <c r="T9" s="46">
        <v>20</v>
      </c>
      <c r="U9" s="47">
        <v>20</v>
      </c>
      <c r="V9" s="47">
        <v>20</v>
      </c>
      <c r="W9" s="47">
        <v>20</v>
      </c>
      <c r="X9" s="47">
        <v>20</v>
      </c>
      <c r="Y9" s="75">
        <v>20</v>
      </c>
      <c r="Z9" s="49"/>
      <c r="AA9" s="50"/>
      <c r="AB9" s="49"/>
      <c r="AC9" s="54">
        <v>60</v>
      </c>
      <c r="AD9" s="129">
        <v>0.75902777777777775</v>
      </c>
      <c r="AE9" s="129">
        <v>4.1666666666666664E-2</v>
      </c>
      <c r="AF9" s="130">
        <f t="shared" si="0"/>
        <v>0.28263888888888894</v>
      </c>
      <c r="AG9" s="131">
        <v>50</v>
      </c>
      <c r="AH9" s="132">
        <v>20</v>
      </c>
      <c r="AI9" s="132"/>
      <c r="AJ9" s="54">
        <f t="shared" si="1"/>
        <v>430</v>
      </c>
      <c r="AK9" s="128">
        <v>7</v>
      </c>
      <c r="AL9" s="127">
        <v>5</v>
      </c>
      <c r="AN9" s="126">
        <v>6.9444444444444447E-4</v>
      </c>
    </row>
    <row r="10" spans="1:40" ht="20.100000000000001" customHeight="1">
      <c r="A10" s="133">
        <v>2</v>
      </c>
      <c r="B10" s="134" t="s">
        <v>64</v>
      </c>
      <c r="C10" s="135" t="s">
        <v>65</v>
      </c>
      <c r="D10" s="93">
        <v>20</v>
      </c>
      <c r="E10" s="94">
        <v>20</v>
      </c>
      <c r="F10" s="94">
        <v>20</v>
      </c>
      <c r="G10" s="94">
        <v>20</v>
      </c>
      <c r="H10" s="94"/>
      <c r="I10" s="136">
        <v>20</v>
      </c>
      <c r="J10" s="137">
        <v>20</v>
      </c>
      <c r="K10" s="94"/>
      <c r="L10" s="94">
        <v>20</v>
      </c>
      <c r="M10" s="94">
        <v>20</v>
      </c>
      <c r="N10" s="94"/>
      <c r="O10" s="95">
        <v>20</v>
      </c>
      <c r="P10" s="93"/>
      <c r="Q10" s="94"/>
      <c r="R10" s="94"/>
      <c r="S10" s="136"/>
      <c r="T10" s="93"/>
      <c r="U10" s="94">
        <v>10</v>
      </c>
      <c r="V10" s="94"/>
      <c r="W10" s="94">
        <v>10</v>
      </c>
      <c r="X10" s="94"/>
      <c r="Y10" s="136">
        <v>20</v>
      </c>
      <c r="Z10" s="96"/>
      <c r="AA10" s="97"/>
      <c r="AB10" s="96"/>
      <c r="AC10" s="96">
        <v>35</v>
      </c>
      <c r="AD10" s="138">
        <v>0.76388888888888884</v>
      </c>
      <c r="AE10" s="138">
        <v>3.4722222222222224E-2</v>
      </c>
      <c r="AF10" s="139">
        <f>$AE$2-AD10+AE10+$AF$2</f>
        <v>0.27083333333333337</v>
      </c>
      <c r="AG10" s="140">
        <v>30</v>
      </c>
      <c r="AH10" s="141"/>
      <c r="AI10" s="141"/>
      <c r="AJ10" s="142">
        <f>SUM(D10:AC10)-AG10-AH10</f>
        <v>225</v>
      </c>
      <c r="AK10" s="133">
        <v>2</v>
      </c>
      <c r="AL10" s="143">
        <v>6</v>
      </c>
    </row>
    <row r="12" spans="1:40">
      <c r="A12" s="144"/>
    </row>
  </sheetData>
  <sortState ref="A5:AN10">
    <sortCondition descending="1" ref="AJ5:AJ10"/>
    <sortCondition ref="AF5:AF10"/>
  </sortState>
  <mergeCells count="6">
    <mergeCell ref="Z2:Z4"/>
    <mergeCell ref="AA2:AA4"/>
    <mergeCell ref="AB2:AB4"/>
    <mergeCell ref="AC2:AC4"/>
    <mergeCell ref="D3:O3"/>
    <mergeCell ref="T3:Y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9"/>
  <sheetViews>
    <sheetView tabSelected="1" workbookViewId="0">
      <pane xSplit="1" ySplit="4" topLeftCell="V5" activePane="bottomRight" state="frozen"/>
      <selection activeCell="AC8" sqref="AC8"/>
      <selection pane="topRight"/>
      <selection pane="bottomLeft"/>
      <selection pane="bottomRight" activeCell="B5" sqref="B5"/>
    </sheetView>
  </sheetViews>
  <sheetFormatPr defaultRowHeight="15"/>
  <cols>
    <col min="1" max="1" width="7" style="1" customWidth="1"/>
    <col min="2" max="2" width="22.28515625" style="2" customWidth="1"/>
    <col min="3" max="3" width="21.42578125" style="2" customWidth="1"/>
    <col min="4" max="25" width="6.140625" style="3" customWidth="1"/>
    <col min="26" max="26" width="8.85546875" style="3" customWidth="1"/>
    <col min="27" max="29" width="9.7109375" style="3" customWidth="1"/>
    <col min="30" max="30" width="12.85546875" style="3" customWidth="1"/>
    <col min="31" max="31" width="11.140625" style="3" customWidth="1"/>
    <col min="32" max="33" width="11.5703125" style="3" customWidth="1"/>
    <col min="34" max="34" width="12" style="3" customWidth="1"/>
    <col min="35" max="35" width="12.140625" style="3" customWidth="1"/>
    <col min="36" max="36" width="11.7109375" style="3" customWidth="1"/>
    <col min="37" max="37" width="8" style="1" customWidth="1"/>
    <col min="38" max="39" width="9.140625" style="1"/>
    <col min="40" max="40" width="0.28515625" style="1" customWidth="1"/>
    <col min="41" max="16384" width="9.140625" style="1"/>
  </cols>
  <sheetData>
    <row r="1" spans="1:40" ht="15.75" customHeight="1"/>
    <row r="2" spans="1:40" ht="36.75" customHeight="1">
      <c r="Z2" s="165" t="s">
        <v>0</v>
      </c>
      <c r="AA2" s="168" t="s">
        <v>48</v>
      </c>
      <c r="AB2" s="168" t="s">
        <v>1</v>
      </c>
      <c r="AC2" s="168" t="s">
        <v>2</v>
      </c>
      <c r="AE2" s="4">
        <v>0.99930555555555556</v>
      </c>
      <c r="AF2" s="4">
        <v>6.9444444444444447E-4</v>
      </c>
    </row>
    <row r="3" spans="1:40" ht="24.75" customHeight="1">
      <c r="D3" s="171" t="s">
        <v>3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05" t="s">
        <v>49</v>
      </c>
      <c r="Q3" s="106"/>
      <c r="R3" s="106"/>
      <c r="S3" s="107"/>
      <c r="T3" s="171" t="s">
        <v>4</v>
      </c>
      <c r="U3" s="172"/>
      <c r="V3" s="172"/>
      <c r="W3" s="172"/>
      <c r="X3" s="172"/>
      <c r="Y3" s="173"/>
      <c r="Z3" s="166"/>
      <c r="AA3" s="169"/>
      <c r="AB3" s="169"/>
      <c r="AC3" s="169"/>
    </row>
    <row r="4" spans="1:40" ht="30.75" customHeight="1">
      <c r="A4" s="5" t="s">
        <v>5</v>
      </c>
      <c r="B4" s="6" t="s">
        <v>6</v>
      </c>
      <c r="C4" s="145" t="s">
        <v>7</v>
      </c>
      <c r="D4" s="8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10" t="s">
        <v>13</v>
      </c>
      <c r="J4" s="8" t="s">
        <v>14</v>
      </c>
      <c r="K4" s="9" t="s">
        <v>15</v>
      </c>
      <c r="L4" s="9" t="s">
        <v>16</v>
      </c>
      <c r="M4" s="9" t="s">
        <v>17</v>
      </c>
      <c r="N4" s="12" t="s">
        <v>18</v>
      </c>
      <c r="O4" s="13" t="s">
        <v>19</v>
      </c>
      <c r="P4" s="8" t="s">
        <v>50</v>
      </c>
      <c r="Q4" s="9" t="s">
        <v>51</v>
      </c>
      <c r="R4" s="9" t="s">
        <v>52</v>
      </c>
      <c r="S4" s="146" t="s">
        <v>53</v>
      </c>
      <c r="T4" s="8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10" t="s">
        <v>25</v>
      </c>
      <c r="Z4" s="174"/>
      <c r="AA4" s="170"/>
      <c r="AB4" s="170"/>
      <c r="AC4" s="170"/>
      <c r="AD4" s="14" t="s">
        <v>26</v>
      </c>
      <c r="AE4" s="15" t="s">
        <v>27</v>
      </c>
      <c r="AF4" s="109" t="s">
        <v>28</v>
      </c>
      <c r="AG4" s="110" t="s">
        <v>29</v>
      </c>
      <c r="AH4" s="19" t="s">
        <v>30</v>
      </c>
      <c r="AI4" s="111" t="s">
        <v>31</v>
      </c>
      <c r="AJ4" s="109" t="s">
        <v>32</v>
      </c>
      <c r="AK4" s="20" t="s">
        <v>5</v>
      </c>
      <c r="AL4" s="112" t="s">
        <v>33</v>
      </c>
    </row>
    <row r="5" spans="1:40" ht="20.100000000000001" customHeight="1">
      <c r="A5" s="147">
        <v>1</v>
      </c>
      <c r="B5" s="42" t="s">
        <v>66</v>
      </c>
      <c r="C5" s="42" t="s">
        <v>67</v>
      </c>
      <c r="D5" s="29">
        <v>20</v>
      </c>
      <c r="E5" s="30">
        <v>20</v>
      </c>
      <c r="F5" s="30">
        <v>20</v>
      </c>
      <c r="G5" s="30">
        <v>20</v>
      </c>
      <c r="H5" s="30">
        <v>20</v>
      </c>
      <c r="I5" s="44">
        <v>20</v>
      </c>
      <c r="J5" s="29">
        <v>20</v>
      </c>
      <c r="K5" s="30">
        <v>20</v>
      </c>
      <c r="L5" s="30">
        <v>20</v>
      </c>
      <c r="M5" s="30">
        <v>20</v>
      </c>
      <c r="N5" s="30">
        <v>20</v>
      </c>
      <c r="O5" s="31">
        <v>20</v>
      </c>
      <c r="P5" s="46">
        <v>40</v>
      </c>
      <c r="Q5" s="47"/>
      <c r="R5" s="47">
        <v>40</v>
      </c>
      <c r="S5" s="148">
        <v>40</v>
      </c>
      <c r="T5" s="24">
        <v>20</v>
      </c>
      <c r="U5" s="25">
        <v>20</v>
      </c>
      <c r="V5" s="25">
        <v>20</v>
      </c>
      <c r="W5" s="25"/>
      <c r="X5" s="25">
        <v>20</v>
      </c>
      <c r="Y5" s="26">
        <v>20</v>
      </c>
      <c r="Z5" s="50"/>
      <c r="AA5" s="149"/>
      <c r="AB5" s="149"/>
      <c r="AC5" s="149">
        <v>35</v>
      </c>
      <c r="AD5" s="121">
        <v>0.75416666666666676</v>
      </c>
      <c r="AE5" s="121">
        <v>1.3194444444444444E-2</v>
      </c>
      <c r="AF5" s="122">
        <f t="shared" ref="AF5:AF8" si="0">$AE$2-AD5+AE5+$AF$2</f>
        <v>0.25902777777777769</v>
      </c>
      <c r="AG5" s="123">
        <v>20</v>
      </c>
      <c r="AH5" s="54">
        <v>10</v>
      </c>
      <c r="AI5" s="124"/>
      <c r="AJ5" s="54">
        <f t="shared" ref="AJ5:AJ8" si="1">SUM(D5:AC5)-AG5-AH5</f>
        <v>465</v>
      </c>
      <c r="AK5" s="147">
        <v>100</v>
      </c>
      <c r="AL5" s="125">
        <v>1</v>
      </c>
    </row>
    <row r="6" spans="1:40" ht="20.100000000000001" customHeight="1">
      <c r="A6" s="147">
        <v>8</v>
      </c>
      <c r="B6" s="42" t="s">
        <v>68</v>
      </c>
      <c r="C6" s="42" t="s">
        <v>69</v>
      </c>
      <c r="D6" s="29">
        <v>20</v>
      </c>
      <c r="E6" s="30">
        <v>20</v>
      </c>
      <c r="F6" s="30">
        <v>20</v>
      </c>
      <c r="G6" s="30">
        <v>20</v>
      </c>
      <c r="H6" s="30">
        <v>20</v>
      </c>
      <c r="I6" s="44">
        <v>20</v>
      </c>
      <c r="J6" s="29">
        <v>20</v>
      </c>
      <c r="K6" s="30"/>
      <c r="L6" s="30"/>
      <c r="M6" s="30">
        <v>20</v>
      </c>
      <c r="N6" s="30">
        <v>20</v>
      </c>
      <c r="O6" s="31"/>
      <c r="P6" s="46"/>
      <c r="Q6" s="47"/>
      <c r="R6" s="47"/>
      <c r="S6" s="148"/>
      <c r="T6" s="46">
        <v>20</v>
      </c>
      <c r="U6" s="47">
        <v>10</v>
      </c>
      <c r="V6" s="47">
        <v>10</v>
      </c>
      <c r="W6" s="47">
        <v>10</v>
      </c>
      <c r="X6" s="47">
        <v>20</v>
      </c>
      <c r="Y6" s="75">
        <v>20</v>
      </c>
      <c r="Z6" s="50"/>
      <c r="AA6" s="149"/>
      <c r="AB6" s="149"/>
      <c r="AC6" s="149">
        <v>60</v>
      </c>
      <c r="AD6" s="121">
        <v>0.75694444444444453</v>
      </c>
      <c r="AE6" s="121">
        <v>1.3888888888888888E-2</v>
      </c>
      <c r="AF6" s="122">
        <f t="shared" si="0"/>
        <v>0.25694444444444436</v>
      </c>
      <c r="AG6" s="123">
        <v>10</v>
      </c>
      <c r="AH6" s="54"/>
      <c r="AI6" s="124"/>
      <c r="AJ6" s="54">
        <f t="shared" si="1"/>
        <v>320</v>
      </c>
      <c r="AK6" s="147">
        <v>8</v>
      </c>
      <c r="AL6" s="125">
        <v>2</v>
      </c>
      <c r="AN6" s="126">
        <v>0.99930555555555556</v>
      </c>
    </row>
    <row r="7" spans="1:40" ht="20.100000000000001" customHeight="1">
      <c r="A7" s="147">
        <v>329</v>
      </c>
      <c r="B7" s="42" t="s">
        <v>70</v>
      </c>
      <c r="C7" s="42" t="s">
        <v>71</v>
      </c>
      <c r="D7" s="29">
        <v>20</v>
      </c>
      <c r="E7" s="30">
        <v>20</v>
      </c>
      <c r="F7" s="30">
        <v>20</v>
      </c>
      <c r="G7" s="30">
        <v>20</v>
      </c>
      <c r="H7" s="30">
        <v>20</v>
      </c>
      <c r="I7" s="44">
        <v>20</v>
      </c>
      <c r="J7" s="29">
        <v>20</v>
      </c>
      <c r="K7" s="30">
        <v>20</v>
      </c>
      <c r="L7" s="30">
        <v>20</v>
      </c>
      <c r="M7" s="30">
        <v>20</v>
      </c>
      <c r="N7" s="30">
        <v>20</v>
      </c>
      <c r="O7" s="31"/>
      <c r="P7" s="46"/>
      <c r="Q7" s="47"/>
      <c r="R7" s="47"/>
      <c r="S7" s="148"/>
      <c r="T7" s="46">
        <v>20</v>
      </c>
      <c r="U7" s="47">
        <v>20</v>
      </c>
      <c r="V7" s="47">
        <v>20</v>
      </c>
      <c r="W7" s="47">
        <v>10</v>
      </c>
      <c r="X7" s="47"/>
      <c r="Y7" s="75">
        <v>20</v>
      </c>
      <c r="Z7" s="50"/>
      <c r="AA7" s="149"/>
      <c r="AB7" s="149"/>
      <c r="AC7" s="149">
        <v>55</v>
      </c>
      <c r="AD7" s="121">
        <v>0.75</v>
      </c>
      <c r="AE7" s="121">
        <v>4.1666666666666664E-2</v>
      </c>
      <c r="AF7" s="122">
        <f t="shared" si="0"/>
        <v>0.29166666666666669</v>
      </c>
      <c r="AG7" s="123">
        <v>60</v>
      </c>
      <c r="AH7" s="54"/>
      <c r="AI7" s="124"/>
      <c r="AJ7" s="54">
        <f t="shared" si="1"/>
        <v>305</v>
      </c>
      <c r="AK7" s="147">
        <v>329</v>
      </c>
      <c r="AL7" s="125">
        <v>3</v>
      </c>
      <c r="AN7" s="126"/>
    </row>
    <row r="8" spans="1:40" ht="20.100000000000001" customHeight="1">
      <c r="A8" s="150">
        <v>10</v>
      </c>
      <c r="B8" s="134" t="s">
        <v>72</v>
      </c>
      <c r="C8" s="134" t="s">
        <v>73</v>
      </c>
      <c r="D8" s="88">
        <v>20</v>
      </c>
      <c r="E8" s="89">
        <v>20</v>
      </c>
      <c r="F8" s="89">
        <v>20</v>
      </c>
      <c r="G8" s="89">
        <v>20</v>
      </c>
      <c r="H8" s="89">
        <v>20</v>
      </c>
      <c r="I8" s="90">
        <v>20</v>
      </c>
      <c r="J8" s="88">
        <v>20</v>
      </c>
      <c r="K8" s="89"/>
      <c r="L8" s="89"/>
      <c r="M8" s="89"/>
      <c r="N8" s="89"/>
      <c r="O8" s="92"/>
      <c r="P8" s="93"/>
      <c r="Q8" s="94"/>
      <c r="R8" s="94"/>
      <c r="S8" s="151"/>
      <c r="T8" s="93">
        <v>20</v>
      </c>
      <c r="U8" s="94">
        <v>20</v>
      </c>
      <c r="V8" s="94">
        <v>10</v>
      </c>
      <c r="W8" s="94">
        <v>20</v>
      </c>
      <c r="X8" s="94">
        <v>10</v>
      </c>
      <c r="Y8" s="136">
        <v>20</v>
      </c>
      <c r="Z8" s="97"/>
      <c r="AA8" s="152"/>
      <c r="AB8" s="152"/>
      <c r="AC8" s="152">
        <v>50</v>
      </c>
      <c r="AD8" s="138">
        <v>0.75555555555555554</v>
      </c>
      <c r="AE8" s="138">
        <v>5.5555555555555558E-3</v>
      </c>
      <c r="AF8" s="139">
        <f t="shared" si="0"/>
        <v>0.25000000000000006</v>
      </c>
      <c r="AG8" s="140"/>
      <c r="AH8" s="142"/>
      <c r="AI8" s="141"/>
      <c r="AJ8" s="142">
        <f t="shared" si="1"/>
        <v>290</v>
      </c>
      <c r="AK8" s="150">
        <v>10</v>
      </c>
      <c r="AL8" s="153">
        <v>4</v>
      </c>
    </row>
    <row r="9" spans="1:40">
      <c r="A9" s="144"/>
    </row>
  </sheetData>
  <sortState ref="A5:AN8">
    <sortCondition descending="1" ref="AJ5:AJ8"/>
    <sortCondition ref="AF5:AF8"/>
  </sortState>
  <mergeCells count="6">
    <mergeCell ref="Z2:Z4"/>
    <mergeCell ref="AA2:AA4"/>
    <mergeCell ref="AB2:AB4"/>
    <mergeCell ref="AC2:AC4"/>
    <mergeCell ref="D3:O3"/>
    <mergeCell ref="T3:Y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"/>
  <sheetViews>
    <sheetView workbookViewId="0"/>
  </sheetViews>
  <sheetFormatPr defaultRowHeight="15"/>
  <cols>
    <col min="1" max="1" width="6.28515625" style="1" bestFit="1" customWidth="1"/>
    <col min="2" max="2" width="17.28515625" style="3" customWidth="1"/>
    <col min="3" max="3" width="21.85546875" style="3" customWidth="1"/>
    <col min="4" max="4" width="19.140625" style="3" customWidth="1"/>
    <col min="5" max="5" width="22.140625" style="3" customWidth="1"/>
    <col min="6" max="7" width="9.140625" style="3"/>
    <col min="8" max="16384" width="9.140625" style="1"/>
  </cols>
  <sheetData>
    <row r="1" spans="1:7" ht="14.25" customHeight="1"/>
    <row r="2" spans="1:7" ht="34.5" customHeight="1">
      <c r="A2" s="154" t="s">
        <v>5</v>
      </c>
      <c r="B2" s="155" t="s">
        <v>74</v>
      </c>
      <c r="C2" s="156" t="s">
        <v>75</v>
      </c>
      <c r="D2" s="156" t="s">
        <v>76</v>
      </c>
      <c r="E2" s="155" t="s">
        <v>77</v>
      </c>
      <c r="F2" s="157" t="s">
        <v>78</v>
      </c>
      <c r="G2" s="157" t="s">
        <v>31</v>
      </c>
    </row>
    <row r="3" spans="1:7" ht="18" customHeight="1">
      <c r="A3" s="41">
        <v>2</v>
      </c>
      <c r="B3" s="158"/>
      <c r="C3" s="158"/>
      <c r="D3" s="47"/>
      <c r="E3" s="47"/>
      <c r="F3" s="47"/>
      <c r="G3" s="159">
        <f t="shared" ref="G3:G20" si="0">F3*10</f>
        <v>0</v>
      </c>
    </row>
    <row r="4" spans="1:7" ht="18" customHeight="1">
      <c r="A4" s="58">
        <v>6</v>
      </c>
      <c r="B4" s="158"/>
      <c r="C4" s="158"/>
      <c r="D4" s="158">
        <v>0.79166666666666663</v>
      </c>
      <c r="E4" s="158"/>
      <c r="F4" s="47">
        <v>1</v>
      </c>
      <c r="G4" s="159">
        <f t="shared" si="0"/>
        <v>10</v>
      </c>
    </row>
    <row r="5" spans="1:7" ht="18" customHeight="1">
      <c r="A5" s="72">
        <v>7</v>
      </c>
      <c r="B5" s="158"/>
      <c r="C5" s="158">
        <v>0.92986111111111114</v>
      </c>
      <c r="D5" s="47"/>
      <c r="E5" s="158">
        <v>0.81597222222222221</v>
      </c>
      <c r="F5" s="47">
        <v>2</v>
      </c>
      <c r="G5" s="159">
        <f t="shared" si="0"/>
        <v>20</v>
      </c>
    </row>
    <row r="6" spans="1:7" ht="18" customHeight="1">
      <c r="A6" s="72">
        <v>22</v>
      </c>
      <c r="B6" s="158">
        <v>0.78194444444444444</v>
      </c>
      <c r="C6" s="158"/>
      <c r="E6" s="158">
        <v>0.81458333333333333</v>
      </c>
      <c r="F6" s="47">
        <v>2</v>
      </c>
      <c r="G6" s="159">
        <f t="shared" si="0"/>
        <v>20</v>
      </c>
    </row>
    <row r="7" spans="1:7" ht="18" customHeight="1">
      <c r="A7" s="72">
        <v>27</v>
      </c>
      <c r="B7" s="158">
        <v>0.87569444444444444</v>
      </c>
      <c r="C7" s="158">
        <v>0.81180555555555556</v>
      </c>
      <c r="D7" s="158"/>
      <c r="E7" s="158"/>
      <c r="F7" s="47">
        <v>2</v>
      </c>
      <c r="G7" s="159">
        <f t="shared" si="0"/>
        <v>20</v>
      </c>
    </row>
    <row r="8" spans="1:7" ht="18" customHeight="1">
      <c r="A8" s="72">
        <v>42</v>
      </c>
      <c r="B8" s="158">
        <v>0.91319444444444453</v>
      </c>
      <c r="C8" s="158">
        <v>0.93611111111111101</v>
      </c>
      <c r="D8" s="158"/>
      <c r="E8" s="47"/>
      <c r="F8" s="47">
        <v>2</v>
      </c>
      <c r="G8" s="159">
        <f t="shared" si="0"/>
        <v>20</v>
      </c>
    </row>
    <row r="9" spans="1:7" ht="18" customHeight="1">
      <c r="A9" s="160">
        <v>99</v>
      </c>
      <c r="B9" s="158"/>
      <c r="C9" s="158">
        <v>0.9458333333333333</v>
      </c>
      <c r="D9" s="47"/>
      <c r="E9" s="47"/>
      <c r="F9" s="47">
        <v>1</v>
      </c>
      <c r="G9" s="159">
        <f t="shared" si="0"/>
        <v>10</v>
      </c>
    </row>
    <row r="10" spans="1:7" ht="19.5" customHeight="1">
      <c r="A10" s="160">
        <v>222</v>
      </c>
      <c r="B10" s="158"/>
      <c r="C10" s="158"/>
      <c r="D10" s="158" t="s">
        <v>79</v>
      </c>
      <c r="E10" s="47"/>
      <c r="F10" s="47">
        <v>2</v>
      </c>
      <c r="G10" s="159">
        <f t="shared" si="0"/>
        <v>20</v>
      </c>
    </row>
    <row r="11" spans="1:7" ht="18" customHeight="1">
      <c r="A11" s="160">
        <v>306</v>
      </c>
      <c r="B11" s="158"/>
      <c r="C11" s="158" t="s">
        <v>80</v>
      </c>
      <c r="D11" s="47"/>
      <c r="E11" s="158">
        <v>0.90347222222222223</v>
      </c>
      <c r="F11" s="47">
        <v>3</v>
      </c>
      <c r="G11" s="159">
        <f t="shared" si="0"/>
        <v>30</v>
      </c>
    </row>
    <row r="12" spans="1:7" ht="18" customHeight="1">
      <c r="A12" s="161">
        <v>323</v>
      </c>
      <c r="B12" s="158"/>
      <c r="C12" s="158"/>
      <c r="D12" s="158">
        <v>0.79305555555555562</v>
      </c>
      <c r="E12" s="158"/>
      <c r="F12" s="47">
        <v>1</v>
      </c>
      <c r="G12" s="159">
        <f t="shared" si="0"/>
        <v>10</v>
      </c>
    </row>
    <row r="13" spans="1:7" ht="18" customHeight="1">
      <c r="A13" s="161">
        <v>404</v>
      </c>
      <c r="B13" s="158"/>
      <c r="C13" s="158">
        <v>0.9</v>
      </c>
      <c r="D13" s="158"/>
      <c r="E13" s="47"/>
      <c r="F13" s="47">
        <v>1</v>
      </c>
      <c r="G13" s="159">
        <f t="shared" si="0"/>
        <v>10</v>
      </c>
    </row>
    <row r="14" spans="1:7" ht="18" customHeight="1">
      <c r="A14" s="161">
        <v>444</v>
      </c>
      <c r="B14" s="158"/>
      <c r="C14" s="47"/>
      <c r="D14" s="158"/>
      <c r="E14" s="47" t="s">
        <v>81</v>
      </c>
      <c r="F14" s="47">
        <v>2</v>
      </c>
      <c r="G14" s="159">
        <f t="shared" si="0"/>
        <v>20</v>
      </c>
    </row>
    <row r="15" spans="1:7" ht="18" customHeight="1">
      <c r="A15" s="161">
        <v>550</v>
      </c>
      <c r="B15" s="158"/>
      <c r="C15" s="158">
        <v>0.93888888888888899</v>
      </c>
      <c r="D15" s="158">
        <v>0.8208333333333333</v>
      </c>
      <c r="E15" s="47"/>
      <c r="F15" s="47">
        <v>2</v>
      </c>
      <c r="G15" s="159">
        <f t="shared" si="0"/>
        <v>20</v>
      </c>
    </row>
    <row r="16" spans="1:7" ht="18" customHeight="1">
      <c r="A16" s="162">
        <v>555</v>
      </c>
      <c r="B16" s="47"/>
      <c r="C16" s="158"/>
      <c r="D16" s="47"/>
      <c r="E16" s="47"/>
      <c r="F16" s="47"/>
      <c r="G16" s="159">
        <f t="shared" si="0"/>
        <v>0</v>
      </c>
    </row>
    <row r="17" spans="1:7" ht="18" customHeight="1">
      <c r="A17" s="163">
        <v>1</v>
      </c>
      <c r="B17" s="158"/>
      <c r="C17" s="158"/>
      <c r="D17" s="158"/>
      <c r="E17" s="158">
        <v>0.85277777777777775</v>
      </c>
      <c r="F17" s="47">
        <v>1</v>
      </c>
      <c r="G17" s="159">
        <f t="shared" si="0"/>
        <v>10</v>
      </c>
    </row>
    <row r="18" spans="1:7" ht="18.75" customHeight="1">
      <c r="A18" s="164">
        <v>8</v>
      </c>
      <c r="B18" s="158"/>
      <c r="C18" s="158"/>
      <c r="D18" s="158"/>
      <c r="E18" s="47"/>
      <c r="F18" s="47"/>
      <c r="G18" s="159">
        <f t="shared" si="0"/>
        <v>0</v>
      </c>
    </row>
    <row r="19" spans="1:7" ht="18" customHeight="1">
      <c r="A19" s="147">
        <v>10</v>
      </c>
      <c r="B19" s="158"/>
      <c r="C19" s="158"/>
      <c r="D19" s="158"/>
      <c r="E19" s="47"/>
      <c r="F19" s="47"/>
      <c r="G19" s="159">
        <f t="shared" si="0"/>
        <v>0</v>
      </c>
    </row>
    <row r="20" spans="1:7" ht="18" customHeight="1">
      <c r="A20" s="150">
        <v>329</v>
      </c>
      <c r="B20" s="158"/>
      <c r="C20" s="158"/>
      <c r="D20" s="47"/>
      <c r="E20" s="47"/>
      <c r="F20" s="47"/>
      <c r="G20" s="159">
        <f t="shared" si="0"/>
        <v>0</v>
      </c>
    </row>
  </sheetData>
  <sortState ref="A3:L19">
    <sortCondition sortBy="cellColor" ref="A3:A19" dxfId="0"/>
  </sortState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ТУРИЗМ</vt:lpstr>
      <vt:lpstr>ГРАНД-ТУРИЗМ</vt:lpstr>
      <vt:lpstr>СПОРТ</vt:lpstr>
      <vt:lpstr>перехват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1</cp:revision>
  <dcterms:created xsi:type="dcterms:W3CDTF">2023-04-07T18:57:38Z</dcterms:created>
  <dcterms:modified xsi:type="dcterms:W3CDTF">2024-11-29T11:37:55Z</dcterms:modified>
</cp:coreProperties>
</file>